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480" yWindow="15" windowWidth="11340" windowHeight="9690" activeTab="4"/>
  </bookViews>
  <sheets>
    <sheet name="«Excalibur»" sheetId="20" r:id="rId1"/>
    <sheet name="«Rus brick»" sheetId="19" r:id="rId2"/>
    <sheet name="«Rus HUB»" sheetId="18" r:id="rId3"/>
    <sheet name="«Rus Axle»" sheetId="17" r:id="rId4"/>
    <sheet name="«Rus rul»" sheetId="16" r:id="rId5"/>
  </sheets>
  <calcPr calcId="125725" refMode="R1C1"/>
</workbook>
</file>

<file path=xl/calcChain.xml><?xml version="1.0" encoding="utf-8"?>
<calcChain xmlns="http://schemas.openxmlformats.org/spreadsheetml/2006/main">
  <c r="R23" i="20"/>
  <c r="R20"/>
  <c r="R19"/>
  <c r="R18"/>
  <c r="R17"/>
  <c r="R14"/>
  <c r="R13"/>
  <c r="R10"/>
  <c r="R9"/>
  <c r="R6"/>
  <c r="R16" i="19"/>
  <c r="R15"/>
  <c r="R12"/>
  <c r="R9"/>
  <c r="R6"/>
  <c r="R14" i="18"/>
  <c r="R11"/>
  <c r="R10"/>
  <c r="R7"/>
  <c r="R6"/>
  <c r="R23" i="17"/>
  <c r="R20"/>
  <c r="R19"/>
  <c r="R18"/>
  <c r="R17"/>
  <c r="R14"/>
  <c r="R13"/>
  <c r="R10"/>
  <c r="R9"/>
  <c r="R6"/>
  <c r="R23" i="16"/>
  <c r="R20"/>
  <c r="R19"/>
  <c r="R16"/>
  <c r="R15"/>
  <c r="R14"/>
  <c r="R11"/>
  <c r="R8"/>
  <c r="R7"/>
  <c r="R6"/>
</calcChain>
</file>

<file path=xl/sharedStrings.xml><?xml version="1.0" encoding="utf-8"?>
<sst xmlns="http://schemas.openxmlformats.org/spreadsheetml/2006/main" count="468" uniqueCount="170">
  <si>
    <t>Name</t>
  </si>
  <si>
    <t>Team</t>
  </si>
  <si>
    <t>Benchpress</t>
  </si>
  <si>
    <t>Deadlift</t>
  </si>
  <si>
    <t>Coach</t>
  </si>
  <si>
    <t>Rec</t>
  </si>
  <si>
    <t>Body
weight</t>
  </si>
  <si>
    <t>Total</t>
  </si>
  <si>
    <t>Age Class
Bith date/Age</t>
  </si>
  <si>
    <t>Town/Country</t>
  </si>
  <si>
    <t>Megalift</t>
  </si>
  <si>
    <t>RUS/Moskva</t>
  </si>
  <si>
    <t>140,0</t>
  </si>
  <si>
    <t>160,0</t>
  </si>
  <si>
    <t>Body Weight Category  100</t>
  </si>
  <si>
    <t>96,60</t>
  </si>
  <si>
    <t>Lichno</t>
  </si>
  <si>
    <t>Body Weight Category  110</t>
  </si>
  <si>
    <t>RUS/Balashikha</t>
  </si>
  <si>
    <t>Body Weight Category  125</t>
  </si>
  <si>
    <t>RUS/Omsk</t>
  </si>
  <si>
    <t>Meet director:</t>
  </si>
  <si>
    <t>Head secretary:</t>
  </si>
  <si>
    <t>Head Referee:</t>
  </si>
  <si>
    <t>Side Referyy Left:</t>
  </si>
  <si>
    <t>Side Referyy Right:</t>
  </si>
  <si>
    <t>Fligth secretary:</t>
  </si>
  <si>
    <t>120,0</t>
  </si>
  <si>
    <t>100,0</t>
  </si>
  <si>
    <t>Antares</t>
  </si>
  <si>
    <t>130,0</t>
  </si>
  <si>
    <t>Body Weight Category  90</t>
  </si>
  <si>
    <t>88,70</t>
  </si>
  <si>
    <t>BLR/Minsk</t>
  </si>
  <si>
    <t>RUS/Novomoskovsk</t>
  </si>
  <si>
    <t>108,80</t>
  </si>
  <si>
    <t>170,0</t>
  </si>
  <si>
    <t>150,0</t>
  </si>
  <si>
    <t>89,60</t>
  </si>
  <si>
    <t>70,90</t>
  </si>
  <si>
    <t>Mardon</t>
  </si>
  <si>
    <t>1. Kolmakov Yuriy</t>
  </si>
  <si>
    <t>Open (06.05.1983)/36</t>
  </si>
  <si>
    <t>124,00</t>
  </si>
  <si>
    <t>90,0</t>
  </si>
  <si>
    <t>80,0</t>
  </si>
  <si>
    <t>70,0</t>
  </si>
  <si>
    <t>27,5</t>
  </si>
  <si>
    <t>30,0</t>
  </si>
  <si>
    <t>32,5</t>
  </si>
  <si>
    <t>110,0</t>
  </si>
  <si>
    <t>95,00</t>
  </si>
  <si>
    <t>RUS/Kursk</t>
  </si>
  <si>
    <t>75,0</t>
  </si>
  <si>
    <t>102,5</t>
  </si>
  <si>
    <t>60,0</t>
  </si>
  <si>
    <t>82,5</t>
  </si>
  <si>
    <t>87,5</t>
  </si>
  <si>
    <t>Armlift</t>
  </si>
  <si>
    <t>Body Weight Category  70</t>
  </si>
  <si>
    <t>1. Umerenkov Daniil</t>
  </si>
  <si>
    <t>Junior (01.03.2004)/15</t>
  </si>
  <si>
    <t>66,80</t>
  </si>
  <si>
    <t>43,0</t>
  </si>
  <si>
    <t>50,5</t>
  </si>
  <si>
    <t>Open (01.03.2004)/15</t>
  </si>
  <si>
    <t>1. Didikin Vasiliy</t>
  </si>
  <si>
    <t>Master 40+ (06.05.1966)/53</t>
  </si>
  <si>
    <t>67,80</t>
  </si>
  <si>
    <t>RUS/Surgut</t>
  </si>
  <si>
    <t>58,0</t>
  </si>
  <si>
    <t>63,0</t>
  </si>
  <si>
    <t>68,0</t>
  </si>
  <si>
    <t>70,5</t>
  </si>
  <si>
    <t>1. Lisyonok Sergey</t>
  </si>
  <si>
    <t>Master 40+ (13.07.1971)/47</t>
  </si>
  <si>
    <t>86,30</t>
  </si>
  <si>
    <t>1. Myasnikov Aleksey</t>
  </si>
  <si>
    <t>Open (16.04.1981)/38</t>
  </si>
  <si>
    <t>RUS/Ulan-Ude</t>
  </si>
  <si>
    <t>75,5</t>
  </si>
  <si>
    <t>80,5</t>
  </si>
  <si>
    <t>85,5</t>
  </si>
  <si>
    <t>88,0</t>
  </si>
  <si>
    <t>90,5</t>
  </si>
  <si>
    <t>2. Molodtsov Alexey</t>
  </si>
  <si>
    <t>Open (10.04.1971)/48</t>
  </si>
  <si>
    <t>RUS/Yoshkar-Ola</t>
  </si>
  <si>
    <t>73,0</t>
  </si>
  <si>
    <t>1. Molodtsov Alexey</t>
  </si>
  <si>
    <t>Master 40+ (10.04.1971)/48</t>
  </si>
  <si>
    <t>1. Mirzenko Sergey</t>
  </si>
  <si>
    <t>Open (23.11.1983)/35</t>
  </si>
  <si>
    <t>MDA/Kishinev</t>
  </si>
  <si>
    <t>78,0</t>
  </si>
  <si>
    <t>83,0</t>
  </si>
  <si>
    <t>1. Borisov Igor</t>
  </si>
  <si>
    <t>Master 40+ (10.04.1963)/56</t>
  </si>
  <si>
    <t>RUS/Navashino</t>
  </si>
  <si>
    <t>Body Weight Category  125+</t>
  </si>
  <si>
    <t>1. Pastukhov Pavel</t>
  </si>
  <si>
    <t>Open (03.03.1985)/34</t>
  </si>
  <si>
    <t>127,80</t>
  </si>
  <si>
    <t>RUS/Dedovsk</t>
  </si>
  <si>
    <t>55,5</t>
  </si>
  <si>
    <t>60,5</t>
  </si>
  <si>
    <t>65,5</t>
  </si>
  <si>
    <t>Body Weight Category  80</t>
  </si>
  <si>
    <t>-. Solovyova Svetlana</t>
  </si>
  <si>
    <t>Master 40+ (16.06.1972)/46</t>
  </si>
  <si>
    <t>1. Groshkov Yuriy</t>
  </si>
  <si>
    <t>Open (31.07.1985)/33</t>
  </si>
  <si>
    <t>2. Kuznetsov Alexey</t>
  </si>
  <si>
    <t>Master 40+ (28.11.1978)/40</t>
  </si>
  <si>
    <t>95,10</t>
  </si>
  <si>
    <t>1. Mardonov Ruslan</t>
  </si>
  <si>
    <t>Master 40+ (23.06.1978)/40</t>
  </si>
  <si>
    <t>101,30</t>
  </si>
  <si>
    <t>17,5</t>
  </si>
  <si>
    <t>20,0</t>
  </si>
  <si>
    <t>22,5</t>
  </si>
  <si>
    <t>25,0</t>
  </si>
  <si>
    <t>1. Boyarov Alexandr</t>
  </si>
  <si>
    <t>Open (21.07.1986)/32</t>
  </si>
  <si>
    <t>103,30</t>
  </si>
  <si>
    <t>RUS/Bryansk</t>
  </si>
  <si>
    <t>35,0</t>
  </si>
  <si>
    <t>37,5</t>
  </si>
  <si>
    <t>1. Faustov Alexandr</t>
  </si>
  <si>
    <t>Master 40+ (21.02.1976)/43</t>
  </si>
  <si>
    <t>108,00</t>
  </si>
  <si>
    <t>54,0</t>
  </si>
  <si>
    <t>59,0</t>
  </si>
  <si>
    <t>64,0</t>
  </si>
  <si>
    <t>69,0</t>
  </si>
  <si>
    <t>71,5</t>
  </si>
  <si>
    <t>1. Dosov Vyacheslav</t>
  </si>
  <si>
    <t>Open (04.12.1991)/27</t>
  </si>
  <si>
    <t>76,40</t>
  </si>
  <si>
    <t>44,0</t>
  </si>
  <si>
    <t>49,0</t>
  </si>
  <si>
    <t>1. Lebedev Aleksandr</t>
  </si>
  <si>
    <t>Master 40+ (20.12.1972)/46</t>
  </si>
  <si>
    <t>83,70</t>
  </si>
  <si>
    <t>74,0</t>
  </si>
  <si>
    <t>76,5</t>
  </si>
  <si>
    <t>Open (21.02.1976)/43</t>
  </si>
  <si>
    <t>79,0</t>
  </si>
  <si>
    <t>67,5</t>
  </si>
  <si>
    <t>77,5</t>
  </si>
  <si>
    <t>1. Odinokov Maxim</t>
  </si>
  <si>
    <t>Open (26.10.1990)/28</t>
  </si>
  <si>
    <t>79,30</t>
  </si>
  <si>
    <t>RUS/Kovrov</t>
  </si>
  <si>
    <t>2. Dosov Vyacheslav</t>
  </si>
  <si>
    <t>52,5</t>
  </si>
  <si>
    <t>62,5</t>
  </si>
  <si>
    <t>72,5</t>
  </si>
  <si>
    <t>1. Burkov Egor</t>
  </si>
  <si>
    <t>Junior (21.11.1999)/19</t>
  </si>
  <si>
    <t>86,90</t>
  </si>
  <si>
    <t>RUS/Ramenskoye</t>
  </si>
  <si>
    <t>1. Kirin Andrey</t>
  </si>
  <si>
    <t>Open (30.03.1986)/33</t>
  </si>
  <si>
    <t>92,5</t>
  </si>
  <si>
    <t>OPEN EUROPE CUP
«Excalibur»
Russia/Moscow 1 - 2 june 2019</t>
  </si>
  <si>
    <t>OPEN EUROPE CUP
«Russian brick»
Russia/Moscow 1 - 2 june 2019</t>
  </si>
  <si>
    <t>OPEN EUROPE CUP
«Russian HUB»
Russia/Moscow 1 - 2 june 2019</t>
  </si>
  <si>
    <t>OPEN EUROPE CUP
«Russian Axle»
Russia/Moscow 1 - 2 june 2019</t>
  </si>
  <si>
    <t>OPEN EUROPE CUP
«Russian roullette»
Russia/Moscow 1 - 2 june 2019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</si>
</sst>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trike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left"/>
    </xf>
    <xf numFmtId="49" fontId="0" fillId="0" borderId="15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49" fontId="0" fillId="0" borderId="17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/>
    </xf>
    <xf numFmtId="49" fontId="0" fillId="0" borderId="12" xfId="0" applyNumberFormat="1" applyFont="1" applyFill="1" applyBorder="1" applyAlignment="1">
      <alignment horizontal="left"/>
    </xf>
    <xf numFmtId="49" fontId="6" fillId="0" borderId="12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left"/>
    </xf>
    <xf numFmtId="49" fontId="6" fillId="0" borderId="16" xfId="0" applyNumberFormat="1" applyFont="1" applyFill="1" applyBorder="1" applyAlignment="1">
      <alignment horizontal="center"/>
    </xf>
    <xf numFmtId="49" fontId="0" fillId="0" borderId="17" xfId="0" applyNumberFormat="1" applyFont="1" applyFill="1" applyBorder="1" applyAlignment="1">
      <alignment horizontal="left"/>
    </xf>
    <xf numFmtId="49" fontId="6" fillId="0" borderId="17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topLeftCell="A23" workbookViewId="0">
      <selection activeCell="A33" sqref="A33:D53"/>
    </sheetView>
  </sheetViews>
  <sheetFormatPr defaultRowHeight="12.75"/>
  <cols>
    <col min="1" max="1" width="27" style="4" bestFit="1" customWidth="1"/>
    <col min="2" max="2" width="24.28515625" style="5" bestFit="1" customWidth="1"/>
    <col min="3" max="3" width="7.7109375" style="5" bestFit="1" customWidth="1"/>
    <col min="4" max="4" width="17.28515625" style="4" bestFit="1" customWidth="1"/>
    <col min="5" max="5" width="16.42578125" style="4" bestFit="1" customWidth="1"/>
    <col min="6" max="6" width="4.5703125" style="5" bestFit="1" customWidth="1"/>
    <col min="7" max="9" width="5.5703125" style="5" bestFit="1" customWidth="1"/>
    <col min="10" max="12" width="2.140625" style="5" bestFit="1" customWidth="1"/>
    <col min="13" max="13" width="5" style="5" bestFit="1" customWidth="1"/>
    <col min="14" max="16" width="2.140625" style="5" bestFit="1" customWidth="1"/>
    <col min="17" max="17" width="5" style="5" bestFit="1" customWidth="1"/>
    <col min="18" max="18" width="6.140625" style="4" bestFit="1" customWidth="1"/>
    <col min="19" max="19" width="7.42578125" style="4" bestFit="1" customWidth="1"/>
    <col min="20" max="16384" width="9.140625" style="3"/>
  </cols>
  <sheetData>
    <row r="1" spans="1:19" s="2" customFormat="1" ht="29.1" customHeight="1">
      <c r="A1" s="26" t="s">
        <v>165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8"/>
    </row>
    <row r="2" spans="1:19" s="2" customFormat="1" ht="62.1" customHeight="1" thickBo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1"/>
    </row>
    <row r="3" spans="1:19" s="1" customFormat="1" ht="12.75" customHeight="1">
      <c r="A3" s="9" t="s">
        <v>0</v>
      </c>
      <c r="B3" s="13" t="s">
        <v>8</v>
      </c>
      <c r="C3" s="13" t="s">
        <v>6</v>
      </c>
      <c r="D3" s="10" t="s">
        <v>1</v>
      </c>
      <c r="E3" s="16" t="s">
        <v>9</v>
      </c>
      <c r="F3" s="9" t="s">
        <v>58</v>
      </c>
      <c r="G3" s="10"/>
      <c r="H3" s="10"/>
      <c r="I3" s="11"/>
      <c r="J3" s="9" t="s">
        <v>2</v>
      </c>
      <c r="K3" s="10"/>
      <c r="L3" s="10"/>
      <c r="M3" s="11"/>
      <c r="N3" s="9" t="s">
        <v>3</v>
      </c>
      <c r="O3" s="10"/>
      <c r="P3" s="10"/>
      <c r="Q3" s="11"/>
      <c r="R3" s="32" t="s">
        <v>7</v>
      </c>
      <c r="S3" s="11" t="s">
        <v>4</v>
      </c>
    </row>
    <row r="4" spans="1:19" s="1" customFormat="1" ht="23.25" customHeight="1" thickBot="1">
      <c r="A4" s="12"/>
      <c r="B4" s="14"/>
      <c r="C4" s="14"/>
      <c r="D4" s="14"/>
      <c r="E4" s="17"/>
      <c r="F4" s="6">
        <v>1</v>
      </c>
      <c r="G4" s="7">
        <v>2</v>
      </c>
      <c r="H4" s="7">
        <v>3</v>
      </c>
      <c r="I4" s="8" t="s">
        <v>5</v>
      </c>
      <c r="J4" s="6">
        <v>1</v>
      </c>
      <c r="K4" s="7">
        <v>2</v>
      </c>
      <c r="L4" s="7">
        <v>3</v>
      </c>
      <c r="M4" s="8" t="s">
        <v>5</v>
      </c>
      <c r="N4" s="6">
        <v>1</v>
      </c>
      <c r="O4" s="7">
        <v>2</v>
      </c>
      <c r="P4" s="7">
        <v>3</v>
      </c>
      <c r="Q4" s="8" t="s">
        <v>5</v>
      </c>
      <c r="R4" s="33"/>
      <c r="S4" s="15"/>
    </row>
    <row r="5" spans="1:19" s="5" customFormat="1" ht="15">
      <c r="A5" s="18" t="s">
        <v>59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4"/>
    </row>
    <row r="6" spans="1:19" s="5" customFormat="1">
      <c r="A6" s="19" t="s">
        <v>66</v>
      </c>
      <c r="B6" s="20" t="s">
        <v>67</v>
      </c>
      <c r="C6" s="20" t="s">
        <v>68</v>
      </c>
      <c r="D6" s="19" t="s">
        <v>16</v>
      </c>
      <c r="E6" s="19" t="s">
        <v>69</v>
      </c>
      <c r="F6" s="20" t="s">
        <v>148</v>
      </c>
      <c r="G6" s="20" t="s">
        <v>149</v>
      </c>
      <c r="H6" s="21" t="s">
        <v>56</v>
      </c>
      <c r="I6" s="21"/>
      <c r="J6" s="21"/>
      <c r="K6" s="21"/>
      <c r="L6" s="21"/>
      <c r="M6" s="21"/>
      <c r="N6" s="21"/>
      <c r="O6" s="21"/>
      <c r="P6" s="21"/>
      <c r="Q6" s="21"/>
      <c r="R6" s="19" t="str">
        <f>"77,5"</f>
        <v>77,5</v>
      </c>
      <c r="S6" s="19"/>
    </row>
    <row r="7" spans="1:19" s="5" customFormat="1">
      <c r="A7" s="4"/>
      <c r="D7" s="4"/>
      <c r="E7" s="4"/>
      <c r="R7" s="4"/>
      <c r="S7" s="4"/>
    </row>
    <row r="8" spans="1:19" ht="15">
      <c r="A8" s="22" t="s">
        <v>107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1:19">
      <c r="A9" s="35" t="s">
        <v>150</v>
      </c>
      <c r="B9" s="23" t="s">
        <v>151</v>
      </c>
      <c r="C9" s="23" t="s">
        <v>152</v>
      </c>
      <c r="D9" s="35" t="s">
        <v>16</v>
      </c>
      <c r="E9" s="35" t="s">
        <v>153</v>
      </c>
      <c r="F9" s="23" t="s">
        <v>46</v>
      </c>
      <c r="G9" s="23" t="s">
        <v>45</v>
      </c>
      <c r="H9" s="23" t="s">
        <v>44</v>
      </c>
      <c r="I9" s="36" t="s">
        <v>28</v>
      </c>
      <c r="J9" s="36"/>
      <c r="K9" s="36"/>
      <c r="L9" s="36"/>
      <c r="M9" s="36"/>
      <c r="N9" s="36"/>
      <c r="O9" s="36"/>
      <c r="P9" s="36"/>
      <c r="Q9" s="36"/>
      <c r="R9" s="35" t="str">
        <f>"90,0"</f>
        <v>90,0</v>
      </c>
      <c r="S9" s="35"/>
    </row>
    <row r="10" spans="1:19">
      <c r="A10" s="39" t="s">
        <v>154</v>
      </c>
      <c r="B10" s="25" t="s">
        <v>137</v>
      </c>
      <c r="C10" s="25" t="s">
        <v>138</v>
      </c>
      <c r="D10" s="39" t="s">
        <v>16</v>
      </c>
      <c r="E10" s="39" t="s">
        <v>11</v>
      </c>
      <c r="F10" s="25" t="s">
        <v>155</v>
      </c>
      <c r="G10" s="25" t="s">
        <v>156</v>
      </c>
      <c r="H10" s="25" t="s">
        <v>157</v>
      </c>
      <c r="I10" s="40" t="s">
        <v>56</v>
      </c>
      <c r="J10" s="40"/>
      <c r="K10" s="40"/>
      <c r="L10" s="40"/>
      <c r="M10" s="40"/>
      <c r="N10" s="40"/>
      <c r="O10" s="40"/>
      <c r="P10" s="40"/>
      <c r="Q10" s="40"/>
      <c r="R10" s="39" t="str">
        <f>"72,5"</f>
        <v>72,5</v>
      </c>
      <c r="S10" s="39"/>
    </row>
    <row r="12" spans="1:19" ht="15">
      <c r="A12" s="22" t="s">
        <v>31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</row>
    <row r="13" spans="1:19">
      <c r="A13" s="35" t="s">
        <v>158</v>
      </c>
      <c r="B13" s="23" t="s">
        <v>159</v>
      </c>
      <c r="C13" s="23" t="s">
        <v>160</v>
      </c>
      <c r="D13" s="35" t="s">
        <v>16</v>
      </c>
      <c r="E13" s="35" t="s">
        <v>161</v>
      </c>
      <c r="F13" s="23" t="s">
        <v>45</v>
      </c>
      <c r="G13" s="23" t="s">
        <v>44</v>
      </c>
      <c r="H13" s="23" t="s">
        <v>28</v>
      </c>
      <c r="I13" s="36" t="s">
        <v>50</v>
      </c>
      <c r="J13" s="36"/>
      <c r="K13" s="36"/>
      <c r="L13" s="36"/>
      <c r="M13" s="36"/>
      <c r="N13" s="36"/>
      <c r="O13" s="36"/>
      <c r="P13" s="36"/>
      <c r="Q13" s="36"/>
      <c r="R13" s="35" t="str">
        <f>"100,0"</f>
        <v>100,0</v>
      </c>
      <c r="S13" s="35"/>
    </row>
    <row r="14" spans="1:19">
      <c r="A14" s="39" t="s">
        <v>162</v>
      </c>
      <c r="B14" s="25" t="s">
        <v>163</v>
      </c>
      <c r="C14" s="25" t="s">
        <v>38</v>
      </c>
      <c r="D14" s="39" t="s">
        <v>16</v>
      </c>
      <c r="E14" s="39" t="s">
        <v>153</v>
      </c>
      <c r="F14" s="25" t="s">
        <v>46</v>
      </c>
      <c r="G14" s="25" t="s">
        <v>45</v>
      </c>
      <c r="H14" s="25" t="s">
        <v>164</v>
      </c>
      <c r="I14" s="40" t="s">
        <v>54</v>
      </c>
      <c r="J14" s="40"/>
      <c r="K14" s="40"/>
      <c r="L14" s="40"/>
      <c r="M14" s="40"/>
      <c r="N14" s="40"/>
      <c r="O14" s="40"/>
      <c r="P14" s="40"/>
      <c r="Q14" s="40"/>
      <c r="R14" s="39" t="str">
        <f>"92,5"</f>
        <v>92,5</v>
      </c>
      <c r="S14" s="39"/>
    </row>
    <row r="16" spans="1:19" ht="15">
      <c r="A16" s="22" t="s">
        <v>14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pans="1:19">
      <c r="A17" s="35" t="s">
        <v>77</v>
      </c>
      <c r="B17" s="23" t="s">
        <v>78</v>
      </c>
      <c r="C17" s="23" t="s">
        <v>51</v>
      </c>
      <c r="D17" s="35" t="s">
        <v>16</v>
      </c>
      <c r="E17" s="35" t="s">
        <v>79</v>
      </c>
      <c r="F17" s="23" t="s">
        <v>44</v>
      </c>
      <c r="G17" s="23" t="s">
        <v>28</v>
      </c>
      <c r="H17" s="36" t="s">
        <v>50</v>
      </c>
      <c r="I17" s="36"/>
      <c r="J17" s="36"/>
      <c r="K17" s="36"/>
      <c r="L17" s="36"/>
      <c r="M17" s="36"/>
      <c r="N17" s="36"/>
      <c r="O17" s="36"/>
      <c r="P17" s="36"/>
      <c r="Q17" s="36"/>
      <c r="R17" s="35" t="str">
        <f>"100,0"</f>
        <v>100,0</v>
      </c>
      <c r="S17" s="35"/>
    </row>
    <row r="18" spans="1:19">
      <c r="A18" s="37" t="s">
        <v>85</v>
      </c>
      <c r="B18" s="24" t="s">
        <v>86</v>
      </c>
      <c r="C18" s="24" t="s">
        <v>15</v>
      </c>
      <c r="D18" s="37" t="s">
        <v>16</v>
      </c>
      <c r="E18" s="37" t="s">
        <v>87</v>
      </c>
      <c r="F18" s="24" t="s">
        <v>46</v>
      </c>
      <c r="G18" s="24" t="s">
        <v>45</v>
      </c>
      <c r="H18" s="24" t="s">
        <v>44</v>
      </c>
      <c r="I18" s="38" t="s">
        <v>28</v>
      </c>
      <c r="J18" s="38"/>
      <c r="K18" s="38"/>
      <c r="L18" s="38"/>
      <c r="M18" s="38"/>
      <c r="N18" s="38"/>
      <c r="O18" s="38"/>
      <c r="P18" s="38"/>
      <c r="Q18" s="38"/>
      <c r="R18" s="37" t="str">
        <f>"90,0"</f>
        <v>90,0</v>
      </c>
      <c r="S18" s="37"/>
    </row>
    <row r="19" spans="1:19">
      <c r="A19" s="37" t="s">
        <v>89</v>
      </c>
      <c r="B19" s="24" t="s">
        <v>90</v>
      </c>
      <c r="C19" s="24" t="s">
        <v>15</v>
      </c>
      <c r="D19" s="37" t="s">
        <v>16</v>
      </c>
      <c r="E19" s="37" t="s">
        <v>87</v>
      </c>
      <c r="F19" s="24" t="s">
        <v>46</v>
      </c>
      <c r="G19" s="24" t="s">
        <v>45</v>
      </c>
      <c r="H19" s="24" t="s">
        <v>44</v>
      </c>
      <c r="I19" s="38" t="s">
        <v>28</v>
      </c>
      <c r="J19" s="38"/>
      <c r="K19" s="38"/>
      <c r="L19" s="38"/>
      <c r="M19" s="38"/>
      <c r="N19" s="38"/>
      <c r="O19" s="38"/>
      <c r="P19" s="38"/>
      <c r="Q19" s="38"/>
      <c r="R19" s="37" t="str">
        <f>"90,0"</f>
        <v>90,0</v>
      </c>
      <c r="S19" s="37"/>
    </row>
    <row r="20" spans="1:19">
      <c r="A20" s="39" t="s">
        <v>112</v>
      </c>
      <c r="B20" s="25" t="s">
        <v>113</v>
      </c>
      <c r="C20" s="25" t="s">
        <v>114</v>
      </c>
      <c r="D20" s="39" t="s">
        <v>16</v>
      </c>
      <c r="E20" s="39" t="s">
        <v>11</v>
      </c>
      <c r="F20" s="25" t="s">
        <v>55</v>
      </c>
      <c r="G20" s="25" t="s">
        <v>46</v>
      </c>
      <c r="H20" s="25" t="s">
        <v>45</v>
      </c>
      <c r="I20" s="40" t="s">
        <v>44</v>
      </c>
      <c r="J20" s="40"/>
      <c r="K20" s="40"/>
      <c r="L20" s="40"/>
      <c r="M20" s="40"/>
      <c r="N20" s="40"/>
      <c r="O20" s="40"/>
      <c r="P20" s="40"/>
      <c r="Q20" s="40"/>
      <c r="R20" s="39" t="str">
        <f>"80,0"</f>
        <v>80,0</v>
      </c>
      <c r="S20" s="39"/>
    </row>
    <row r="22" spans="1:19" ht="15">
      <c r="A22" s="22" t="s">
        <v>17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</row>
    <row r="23" spans="1:19">
      <c r="A23" s="19" t="s">
        <v>96</v>
      </c>
      <c r="B23" s="20" t="s">
        <v>97</v>
      </c>
      <c r="C23" s="20" t="s">
        <v>35</v>
      </c>
      <c r="D23" s="19" t="s">
        <v>16</v>
      </c>
      <c r="E23" s="19" t="s">
        <v>98</v>
      </c>
      <c r="F23" s="20" t="s">
        <v>157</v>
      </c>
      <c r="G23" s="20" t="s">
        <v>56</v>
      </c>
      <c r="H23" s="20" t="s">
        <v>57</v>
      </c>
      <c r="I23" s="21" t="s">
        <v>164</v>
      </c>
      <c r="J23" s="21"/>
      <c r="K23" s="21"/>
      <c r="L23" s="21"/>
      <c r="M23" s="21"/>
      <c r="N23" s="21"/>
      <c r="O23" s="21"/>
      <c r="P23" s="21"/>
      <c r="Q23" s="21"/>
      <c r="R23" s="19" t="str">
        <f>"87,5"</f>
        <v>87,5</v>
      </c>
      <c r="S23" s="19"/>
    </row>
    <row r="25" spans="1:19" ht="15">
      <c r="D25" s="41" t="s">
        <v>21</v>
      </c>
    </row>
    <row r="26" spans="1:19" ht="15">
      <c r="D26" s="41" t="s">
        <v>22</v>
      </c>
    </row>
    <row r="27" spans="1:19" ht="15">
      <c r="D27" s="41" t="s">
        <v>23</v>
      </c>
    </row>
    <row r="28" spans="1:19">
      <c r="D28" s="4" t="s">
        <v>24</v>
      </c>
    </row>
    <row r="29" spans="1:19">
      <c r="D29" s="4" t="s">
        <v>25</v>
      </c>
    </row>
    <row r="30" spans="1:19">
      <c r="D30" s="4" t="s">
        <v>26</v>
      </c>
    </row>
    <row r="33" spans="4:19">
      <c r="D33" s="5"/>
      <c r="E33" s="5"/>
      <c r="N33" s="4"/>
      <c r="O33" s="4"/>
      <c r="P33" s="3"/>
      <c r="Q33" s="3"/>
      <c r="R33" s="3"/>
      <c r="S33" s="3"/>
    </row>
    <row r="34" spans="4:19">
      <c r="D34" s="5"/>
      <c r="E34" s="5"/>
      <c r="N34" s="4"/>
      <c r="O34" s="4"/>
      <c r="P34" s="3"/>
      <c r="Q34" s="3"/>
      <c r="R34" s="3"/>
      <c r="S34" s="3"/>
    </row>
    <row r="35" spans="4:19">
      <c r="D35" s="5"/>
      <c r="E35" s="5"/>
      <c r="N35" s="4"/>
      <c r="O35" s="4"/>
      <c r="P35" s="3"/>
      <c r="Q35" s="3"/>
      <c r="R35" s="3"/>
      <c r="S35" s="3"/>
    </row>
    <row r="36" spans="4:19">
      <c r="D36" s="5"/>
      <c r="E36" s="5"/>
      <c r="N36" s="4"/>
      <c r="O36" s="4"/>
      <c r="P36" s="3"/>
      <c r="Q36" s="3"/>
      <c r="R36" s="3"/>
      <c r="S36" s="3"/>
    </row>
    <row r="37" spans="4:19">
      <c r="D37" s="5"/>
      <c r="E37" s="5"/>
      <c r="N37" s="4"/>
      <c r="O37" s="4"/>
      <c r="P37" s="3"/>
      <c r="Q37" s="3"/>
      <c r="R37" s="3"/>
      <c r="S37" s="3"/>
    </row>
    <row r="38" spans="4:19">
      <c r="D38" s="5"/>
      <c r="E38" s="5"/>
      <c r="N38" s="4"/>
      <c r="O38" s="4"/>
      <c r="P38" s="3"/>
      <c r="Q38" s="3"/>
      <c r="R38" s="3"/>
      <c r="S38" s="3"/>
    </row>
    <row r="39" spans="4:19">
      <c r="D39" s="5"/>
      <c r="E39" s="5"/>
      <c r="N39" s="4"/>
      <c r="O39" s="4"/>
      <c r="P39" s="3"/>
      <c r="Q39" s="3"/>
      <c r="R39" s="3"/>
      <c r="S39" s="3"/>
    </row>
    <row r="40" spans="4:19">
      <c r="D40" s="5"/>
      <c r="E40" s="5"/>
      <c r="N40" s="4"/>
      <c r="O40" s="4"/>
      <c r="P40" s="3"/>
      <c r="Q40" s="3"/>
      <c r="R40" s="3"/>
      <c r="S40" s="3"/>
    </row>
    <row r="41" spans="4:19">
      <c r="D41" s="5"/>
      <c r="E41" s="5"/>
      <c r="N41" s="4"/>
      <c r="O41" s="4"/>
      <c r="P41" s="3"/>
      <c r="Q41" s="3"/>
      <c r="R41" s="3"/>
      <c r="S41" s="3"/>
    </row>
    <row r="42" spans="4:19">
      <c r="D42" s="5"/>
      <c r="E42" s="5"/>
      <c r="N42" s="4"/>
      <c r="O42" s="4"/>
      <c r="P42" s="3"/>
      <c r="Q42" s="3"/>
      <c r="R42" s="3"/>
      <c r="S42" s="3"/>
    </row>
    <row r="43" spans="4:19">
      <c r="D43" s="5"/>
      <c r="E43" s="5"/>
      <c r="N43" s="4"/>
      <c r="O43" s="4"/>
      <c r="P43" s="3"/>
      <c r="Q43" s="3"/>
      <c r="R43" s="3"/>
      <c r="S43" s="3"/>
    </row>
    <row r="44" spans="4:19">
      <c r="D44" s="5"/>
      <c r="E44" s="5"/>
      <c r="N44" s="4"/>
      <c r="O44" s="4"/>
      <c r="P44" s="3"/>
      <c r="Q44" s="3"/>
      <c r="R44" s="3"/>
      <c r="S44" s="3"/>
    </row>
    <row r="45" spans="4:19">
      <c r="D45" s="5"/>
      <c r="E45" s="5"/>
      <c r="N45" s="4"/>
      <c r="O45" s="4"/>
      <c r="P45" s="3"/>
      <c r="Q45" s="3"/>
      <c r="R45" s="3"/>
      <c r="S45" s="3"/>
    </row>
    <row r="46" spans="4:19">
      <c r="D46" s="5"/>
      <c r="E46" s="5"/>
      <c r="N46" s="4"/>
      <c r="O46" s="4"/>
      <c r="P46" s="3"/>
      <c r="Q46" s="3"/>
      <c r="R46" s="3"/>
      <c r="S46" s="3"/>
    </row>
    <row r="47" spans="4:19">
      <c r="D47" s="5"/>
      <c r="E47" s="5"/>
      <c r="N47" s="4"/>
      <c r="O47" s="4"/>
      <c r="P47" s="3"/>
      <c r="Q47" s="3"/>
      <c r="R47" s="3"/>
      <c r="S47" s="3"/>
    </row>
    <row r="48" spans="4:19">
      <c r="D48" s="5"/>
      <c r="E48" s="5"/>
      <c r="N48" s="4"/>
      <c r="O48" s="4"/>
      <c r="P48" s="3"/>
      <c r="Q48" s="3"/>
      <c r="R48" s="3"/>
      <c r="S48" s="3"/>
    </row>
    <row r="49" spans="4:19">
      <c r="D49" s="5"/>
      <c r="E49" s="5"/>
      <c r="N49" s="4"/>
      <c r="O49" s="4"/>
      <c r="P49" s="3"/>
      <c r="Q49" s="3"/>
      <c r="R49" s="3"/>
      <c r="S49" s="3"/>
    </row>
    <row r="50" spans="4:19">
      <c r="D50" s="5"/>
      <c r="E50" s="5"/>
      <c r="N50" s="4"/>
      <c r="O50" s="4"/>
      <c r="P50" s="3"/>
      <c r="Q50" s="3"/>
      <c r="R50" s="3"/>
      <c r="S50" s="3"/>
    </row>
    <row r="51" spans="4:19">
      <c r="D51" s="5"/>
      <c r="E51" s="5"/>
      <c r="N51" s="4"/>
      <c r="O51" s="4"/>
      <c r="P51" s="3"/>
      <c r="Q51" s="3"/>
      <c r="R51" s="3"/>
      <c r="S51" s="3"/>
    </row>
    <row r="52" spans="4:19">
      <c r="D52" s="5"/>
      <c r="E52" s="5"/>
      <c r="N52" s="4"/>
      <c r="O52" s="4"/>
      <c r="P52" s="3"/>
      <c r="Q52" s="3"/>
      <c r="R52" s="3"/>
      <c r="S52" s="3"/>
    </row>
    <row r="53" spans="4:19">
      <c r="D53" s="5"/>
      <c r="E53" s="5"/>
      <c r="N53" s="4"/>
      <c r="O53" s="4"/>
      <c r="P53" s="3"/>
      <c r="Q53" s="3"/>
      <c r="R53" s="3"/>
      <c r="S53" s="3"/>
    </row>
  </sheetData>
  <mergeCells count="16">
    <mergeCell ref="A16:R16"/>
    <mergeCell ref="A22:R22"/>
    <mergeCell ref="R3:R4"/>
    <mergeCell ref="S3:S4"/>
    <mergeCell ref="A5:R5"/>
    <mergeCell ref="A8:R8"/>
    <mergeCell ref="A12:R12"/>
    <mergeCell ref="A1:S2"/>
    <mergeCell ref="A3:A4"/>
    <mergeCell ref="B3:B4"/>
    <mergeCell ref="C3:C4"/>
    <mergeCell ref="D3:D4"/>
    <mergeCell ref="E3:E4"/>
    <mergeCell ref="F3:I3"/>
    <mergeCell ref="J3:M3"/>
    <mergeCell ref="N3:Q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7"/>
  <sheetViews>
    <sheetView topLeftCell="A8" workbookViewId="0">
      <selection activeCell="A26" sqref="A26:D37"/>
    </sheetView>
  </sheetViews>
  <sheetFormatPr defaultRowHeight="12.75"/>
  <cols>
    <col min="1" max="1" width="27" style="4" bestFit="1" customWidth="1"/>
    <col min="2" max="2" width="24.28515625" style="5" bestFit="1" customWidth="1"/>
    <col min="3" max="3" width="7.7109375" style="5" bestFit="1" customWidth="1"/>
    <col min="4" max="4" width="17.28515625" style="4" bestFit="1" customWidth="1"/>
    <col min="5" max="5" width="18" style="4" bestFit="1" customWidth="1"/>
    <col min="6" max="8" width="4.5703125" style="5" bestFit="1" customWidth="1"/>
    <col min="9" max="9" width="5" style="5" bestFit="1" customWidth="1"/>
    <col min="10" max="12" width="4.5703125" style="5" bestFit="1" customWidth="1"/>
    <col min="13" max="13" width="5" style="5" bestFit="1" customWidth="1"/>
    <col min="14" max="16" width="2.140625" style="5" bestFit="1" customWidth="1"/>
    <col min="17" max="17" width="5" style="5" bestFit="1" customWidth="1"/>
    <col min="18" max="18" width="6.140625" style="4" bestFit="1" customWidth="1"/>
    <col min="19" max="19" width="7.42578125" style="4" bestFit="1" customWidth="1"/>
    <col min="20" max="16384" width="9.140625" style="3"/>
  </cols>
  <sheetData>
    <row r="1" spans="1:19" s="2" customFormat="1" ht="29.1" customHeight="1">
      <c r="A1" s="26" t="s">
        <v>166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8"/>
    </row>
    <row r="2" spans="1:19" s="2" customFormat="1" ht="62.1" customHeight="1" thickBo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1"/>
    </row>
    <row r="3" spans="1:19" s="1" customFormat="1" ht="12.75" customHeight="1">
      <c r="A3" s="9" t="s">
        <v>0</v>
      </c>
      <c r="B3" s="13" t="s">
        <v>8</v>
      </c>
      <c r="C3" s="13" t="s">
        <v>6</v>
      </c>
      <c r="D3" s="10" t="s">
        <v>1</v>
      </c>
      <c r="E3" s="16" t="s">
        <v>9</v>
      </c>
      <c r="F3" s="9" t="s">
        <v>58</v>
      </c>
      <c r="G3" s="10"/>
      <c r="H3" s="10"/>
      <c r="I3" s="11"/>
      <c r="J3" s="9" t="s">
        <v>2</v>
      </c>
      <c r="K3" s="10"/>
      <c r="L3" s="10"/>
      <c r="M3" s="11"/>
      <c r="N3" s="9" t="s">
        <v>3</v>
      </c>
      <c r="O3" s="10"/>
      <c r="P3" s="10"/>
      <c r="Q3" s="11"/>
      <c r="R3" s="32" t="s">
        <v>7</v>
      </c>
      <c r="S3" s="11" t="s">
        <v>4</v>
      </c>
    </row>
    <row r="4" spans="1:19" s="1" customFormat="1" ht="23.25" customHeight="1" thickBot="1">
      <c r="A4" s="12"/>
      <c r="B4" s="14"/>
      <c r="C4" s="14"/>
      <c r="D4" s="14"/>
      <c r="E4" s="17"/>
      <c r="F4" s="6">
        <v>1</v>
      </c>
      <c r="G4" s="7">
        <v>2</v>
      </c>
      <c r="H4" s="7">
        <v>3</v>
      </c>
      <c r="I4" s="8" t="s">
        <v>5</v>
      </c>
      <c r="J4" s="6">
        <v>1</v>
      </c>
      <c r="K4" s="7">
        <v>2</v>
      </c>
      <c r="L4" s="7">
        <v>3</v>
      </c>
      <c r="M4" s="8" t="s">
        <v>5</v>
      </c>
      <c r="N4" s="6">
        <v>1</v>
      </c>
      <c r="O4" s="7">
        <v>2</v>
      </c>
      <c r="P4" s="7">
        <v>3</v>
      </c>
      <c r="Q4" s="8" t="s">
        <v>5</v>
      </c>
      <c r="R4" s="33"/>
      <c r="S4" s="15"/>
    </row>
    <row r="5" spans="1:19" s="5" customFormat="1" ht="15">
      <c r="A5" s="18" t="s">
        <v>59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4"/>
    </row>
    <row r="6" spans="1:19" s="5" customFormat="1">
      <c r="A6" s="19" t="s">
        <v>66</v>
      </c>
      <c r="B6" s="20" t="s">
        <v>67</v>
      </c>
      <c r="C6" s="20" t="s">
        <v>68</v>
      </c>
      <c r="D6" s="19" t="s">
        <v>16</v>
      </c>
      <c r="E6" s="19" t="s">
        <v>69</v>
      </c>
      <c r="F6" s="20" t="s">
        <v>131</v>
      </c>
      <c r="G6" s="20" t="s">
        <v>132</v>
      </c>
      <c r="H6" s="20" t="s">
        <v>133</v>
      </c>
      <c r="I6" s="20" t="s">
        <v>134</v>
      </c>
      <c r="J6" s="21" t="s">
        <v>135</v>
      </c>
      <c r="K6" s="21"/>
      <c r="L6" s="21"/>
      <c r="M6" s="21"/>
      <c r="N6" s="21"/>
      <c r="O6" s="21"/>
      <c r="P6" s="21"/>
      <c r="Q6" s="21"/>
      <c r="R6" s="19" t="str">
        <f>"69,0"</f>
        <v>69,0</v>
      </c>
      <c r="S6" s="19"/>
    </row>
    <row r="7" spans="1:19" s="5" customFormat="1">
      <c r="A7" s="4"/>
      <c r="D7" s="4"/>
      <c r="E7" s="4"/>
      <c r="R7" s="4"/>
      <c r="S7" s="4"/>
    </row>
    <row r="8" spans="1:19" ht="15">
      <c r="A8" s="22" t="s">
        <v>107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1:19">
      <c r="A9" s="19" t="s">
        <v>136</v>
      </c>
      <c r="B9" s="20" t="s">
        <v>137</v>
      </c>
      <c r="C9" s="20" t="s">
        <v>138</v>
      </c>
      <c r="D9" s="19" t="s">
        <v>16</v>
      </c>
      <c r="E9" s="19" t="s">
        <v>11</v>
      </c>
      <c r="F9" s="20" t="s">
        <v>139</v>
      </c>
      <c r="G9" s="20" t="s">
        <v>140</v>
      </c>
      <c r="H9" s="20" t="s">
        <v>131</v>
      </c>
      <c r="I9" s="21" t="s">
        <v>132</v>
      </c>
      <c r="J9" s="21"/>
      <c r="K9" s="21"/>
      <c r="L9" s="21"/>
      <c r="M9" s="21"/>
      <c r="N9" s="21"/>
      <c r="O9" s="21"/>
      <c r="P9" s="21"/>
      <c r="Q9" s="21"/>
      <c r="R9" s="19" t="str">
        <f>"54,0"</f>
        <v>54,0</v>
      </c>
      <c r="S9" s="19"/>
    </row>
    <row r="11" spans="1:19" ht="15">
      <c r="A11" s="22" t="s">
        <v>31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1:19">
      <c r="A12" s="19" t="s">
        <v>141</v>
      </c>
      <c r="B12" s="20" t="s">
        <v>142</v>
      </c>
      <c r="C12" s="20" t="s">
        <v>143</v>
      </c>
      <c r="D12" s="19" t="s">
        <v>16</v>
      </c>
      <c r="E12" s="19" t="s">
        <v>11</v>
      </c>
      <c r="F12" s="20" t="s">
        <v>131</v>
      </c>
      <c r="G12" s="20" t="s">
        <v>132</v>
      </c>
      <c r="H12" s="20" t="s">
        <v>133</v>
      </c>
      <c r="I12" s="20" t="s">
        <v>134</v>
      </c>
      <c r="J12" s="20" t="s">
        <v>135</v>
      </c>
      <c r="K12" s="20" t="s">
        <v>144</v>
      </c>
      <c r="L12" s="21" t="s">
        <v>145</v>
      </c>
      <c r="M12" s="21"/>
      <c r="N12" s="21"/>
      <c r="O12" s="21"/>
      <c r="P12" s="21"/>
      <c r="Q12" s="21"/>
      <c r="R12" s="19" t="str">
        <f>"74,0"</f>
        <v>74,0</v>
      </c>
      <c r="S12" s="19"/>
    </row>
    <row r="14" spans="1:19" ht="15">
      <c r="A14" s="22" t="s">
        <v>17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</row>
    <row r="15" spans="1:19">
      <c r="A15" s="35" t="s">
        <v>128</v>
      </c>
      <c r="B15" s="23" t="s">
        <v>146</v>
      </c>
      <c r="C15" s="23" t="s">
        <v>130</v>
      </c>
      <c r="D15" s="35" t="s">
        <v>16</v>
      </c>
      <c r="E15" s="35" t="s">
        <v>34</v>
      </c>
      <c r="F15" s="23" t="s">
        <v>144</v>
      </c>
      <c r="G15" s="23" t="s">
        <v>147</v>
      </c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5" t="str">
        <f>"79,0"</f>
        <v>79,0</v>
      </c>
      <c r="S15" s="35"/>
    </row>
    <row r="16" spans="1:19">
      <c r="A16" s="39" t="s">
        <v>128</v>
      </c>
      <c r="B16" s="25" t="s">
        <v>129</v>
      </c>
      <c r="C16" s="25" t="s">
        <v>130</v>
      </c>
      <c r="D16" s="39" t="s">
        <v>16</v>
      </c>
      <c r="E16" s="39" t="s">
        <v>34</v>
      </c>
      <c r="F16" s="25" t="s">
        <v>144</v>
      </c>
      <c r="G16" s="25" t="s">
        <v>147</v>
      </c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39" t="str">
        <f>"79,0"</f>
        <v>79,0</v>
      </c>
      <c r="S16" s="39"/>
    </row>
    <row r="18" spans="4:19" ht="15">
      <c r="D18" s="41" t="s">
        <v>21</v>
      </c>
    </row>
    <row r="19" spans="4:19" ht="15">
      <c r="D19" s="41" t="s">
        <v>22</v>
      </c>
    </row>
    <row r="20" spans="4:19" ht="15">
      <c r="D20" s="41" t="s">
        <v>23</v>
      </c>
    </row>
    <row r="21" spans="4:19">
      <c r="D21" s="4" t="s">
        <v>24</v>
      </c>
    </row>
    <row r="22" spans="4:19">
      <c r="D22" s="4" t="s">
        <v>25</v>
      </c>
    </row>
    <row r="23" spans="4:19">
      <c r="D23" s="4" t="s">
        <v>26</v>
      </c>
    </row>
    <row r="26" spans="4:19">
      <c r="D26" s="5"/>
      <c r="E26" s="5"/>
      <c r="N26" s="4"/>
      <c r="O26" s="4"/>
      <c r="P26" s="3"/>
      <c r="Q26" s="3"/>
      <c r="R26" s="3"/>
      <c r="S26" s="3"/>
    </row>
    <row r="27" spans="4:19">
      <c r="D27" s="5"/>
      <c r="E27" s="5"/>
      <c r="N27" s="4"/>
      <c r="O27" s="4"/>
      <c r="P27" s="3"/>
      <c r="Q27" s="3"/>
      <c r="R27" s="3"/>
      <c r="S27" s="3"/>
    </row>
    <row r="28" spans="4:19">
      <c r="D28" s="5"/>
      <c r="E28" s="5"/>
      <c r="N28" s="4"/>
      <c r="O28" s="4"/>
      <c r="P28" s="3"/>
      <c r="Q28" s="3"/>
      <c r="R28" s="3"/>
      <c r="S28" s="3"/>
    </row>
    <row r="29" spans="4:19">
      <c r="D29" s="5"/>
      <c r="E29" s="5"/>
      <c r="N29" s="4"/>
      <c r="O29" s="4"/>
      <c r="P29" s="3"/>
      <c r="Q29" s="3"/>
      <c r="R29" s="3"/>
      <c r="S29" s="3"/>
    </row>
    <row r="30" spans="4:19">
      <c r="D30" s="5"/>
      <c r="E30" s="5"/>
      <c r="N30" s="4"/>
      <c r="O30" s="4"/>
      <c r="P30" s="3"/>
      <c r="Q30" s="3"/>
      <c r="R30" s="3"/>
      <c r="S30" s="3"/>
    </row>
    <row r="31" spans="4:19">
      <c r="D31" s="5"/>
      <c r="E31" s="5"/>
      <c r="N31" s="4"/>
      <c r="O31" s="4"/>
      <c r="P31" s="3"/>
      <c r="Q31" s="3"/>
      <c r="R31" s="3"/>
      <c r="S31" s="3"/>
    </row>
    <row r="32" spans="4:19">
      <c r="D32" s="5"/>
      <c r="E32" s="5"/>
      <c r="N32" s="4"/>
      <c r="O32" s="4"/>
      <c r="P32" s="3"/>
      <c r="Q32" s="3"/>
      <c r="R32" s="3"/>
      <c r="S32" s="3"/>
    </row>
    <row r="33" spans="4:19">
      <c r="D33" s="5"/>
      <c r="E33" s="5"/>
      <c r="N33" s="4"/>
      <c r="O33" s="4"/>
      <c r="P33" s="3"/>
      <c r="Q33" s="3"/>
      <c r="R33" s="3"/>
      <c r="S33" s="3"/>
    </row>
    <row r="34" spans="4:19">
      <c r="D34" s="5"/>
      <c r="E34" s="5"/>
      <c r="N34" s="4"/>
      <c r="O34" s="4"/>
      <c r="P34" s="3"/>
      <c r="Q34" s="3"/>
      <c r="R34" s="3"/>
      <c r="S34" s="3"/>
    </row>
    <row r="35" spans="4:19">
      <c r="D35" s="5"/>
      <c r="E35" s="5"/>
      <c r="N35" s="4"/>
      <c r="O35" s="4"/>
      <c r="P35" s="3"/>
      <c r="Q35" s="3"/>
      <c r="R35" s="3"/>
      <c r="S35" s="3"/>
    </row>
    <row r="36" spans="4:19">
      <c r="D36" s="5"/>
      <c r="E36" s="5"/>
      <c r="N36" s="4"/>
      <c r="O36" s="4"/>
      <c r="P36" s="3"/>
      <c r="Q36" s="3"/>
      <c r="R36" s="3"/>
      <c r="S36" s="3"/>
    </row>
    <row r="37" spans="4:19">
      <c r="D37" s="5"/>
      <c r="E37" s="5"/>
      <c r="N37" s="4"/>
      <c r="O37" s="4"/>
      <c r="P37" s="3"/>
      <c r="Q37" s="3"/>
      <c r="R37" s="3"/>
      <c r="S37" s="3"/>
    </row>
  </sheetData>
  <mergeCells count="15">
    <mergeCell ref="A14:R14"/>
    <mergeCell ref="R3:R4"/>
    <mergeCell ref="S3:S4"/>
    <mergeCell ref="A5:R5"/>
    <mergeCell ref="A8:R8"/>
    <mergeCell ref="A11:R11"/>
    <mergeCell ref="A1:S2"/>
    <mergeCell ref="A3:A4"/>
    <mergeCell ref="B3:B4"/>
    <mergeCell ref="C3:C4"/>
    <mergeCell ref="D3:D4"/>
    <mergeCell ref="E3:E4"/>
    <mergeCell ref="F3:I3"/>
    <mergeCell ref="J3:M3"/>
    <mergeCell ref="N3:Q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5"/>
  <sheetViews>
    <sheetView topLeftCell="A9" workbookViewId="0">
      <selection activeCell="A24" sqref="A24:D35"/>
    </sheetView>
  </sheetViews>
  <sheetFormatPr defaultRowHeight="12.75"/>
  <cols>
    <col min="1" max="1" width="27" style="4" bestFit="1" customWidth="1"/>
    <col min="2" max="2" width="24.28515625" style="5" bestFit="1" customWidth="1"/>
    <col min="3" max="3" width="7.7109375" style="5" bestFit="1" customWidth="1"/>
    <col min="4" max="4" width="17.28515625" style="4" bestFit="1" customWidth="1"/>
    <col min="5" max="5" width="18" style="4" bestFit="1" customWidth="1"/>
    <col min="6" max="8" width="4.5703125" style="5" bestFit="1" customWidth="1"/>
    <col min="9" max="9" width="5" style="5" bestFit="1" customWidth="1"/>
    <col min="10" max="10" width="4.5703125" style="5" bestFit="1" customWidth="1"/>
    <col min="11" max="12" width="2.140625" style="5" bestFit="1" customWidth="1"/>
    <col min="13" max="13" width="5" style="5" bestFit="1" customWidth="1"/>
    <col min="14" max="16" width="2.140625" style="5" bestFit="1" customWidth="1"/>
    <col min="17" max="17" width="5" style="5" bestFit="1" customWidth="1"/>
    <col min="18" max="18" width="6.140625" style="4" bestFit="1" customWidth="1"/>
    <col min="19" max="19" width="7.42578125" style="4" bestFit="1" customWidth="1"/>
    <col min="20" max="16384" width="9.140625" style="3"/>
  </cols>
  <sheetData>
    <row r="1" spans="1:19" s="2" customFormat="1" ht="29.1" customHeight="1">
      <c r="A1" s="26" t="s">
        <v>167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8"/>
    </row>
    <row r="2" spans="1:19" s="2" customFormat="1" ht="62.1" customHeight="1" thickBo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1"/>
    </row>
    <row r="3" spans="1:19" s="1" customFormat="1" ht="12.75" customHeight="1">
      <c r="A3" s="9" t="s">
        <v>0</v>
      </c>
      <c r="B3" s="13" t="s">
        <v>8</v>
      </c>
      <c r="C3" s="13" t="s">
        <v>6</v>
      </c>
      <c r="D3" s="10" t="s">
        <v>1</v>
      </c>
      <c r="E3" s="16" t="s">
        <v>9</v>
      </c>
      <c r="F3" s="9" t="s">
        <v>58</v>
      </c>
      <c r="G3" s="10"/>
      <c r="H3" s="10"/>
      <c r="I3" s="11"/>
      <c r="J3" s="9" t="s">
        <v>2</v>
      </c>
      <c r="K3" s="10"/>
      <c r="L3" s="10"/>
      <c r="M3" s="11"/>
      <c r="N3" s="9" t="s">
        <v>3</v>
      </c>
      <c r="O3" s="10"/>
      <c r="P3" s="10"/>
      <c r="Q3" s="11"/>
      <c r="R3" s="32" t="s">
        <v>7</v>
      </c>
      <c r="S3" s="11" t="s">
        <v>4</v>
      </c>
    </row>
    <row r="4" spans="1:19" s="1" customFormat="1" ht="23.25" customHeight="1" thickBot="1">
      <c r="A4" s="12"/>
      <c r="B4" s="14"/>
      <c r="C4" s="14"/>
      <c r="D4" s="14"/>
      <c r="E4" s="17"/>
      <c r="F4" s="6">
        <v>1</v>
      </c>
      <c r="G4" s="7">
        <v>2</v>
      </c>
      <c r="H4" s="7">
        <v>3</v>
      </c>
      <c r="I4" s="8" t="s">
        <v>5</v>
      </c>
      <c r="J4" s="6">
        <v>1</v>
      </c>
      <c r="K4" s="7">
        <v>2</v>
      </c>
      <c r="L4" s="7">
        <v>3</v>
      </c>
      <c r="M4" s="8" t="s">
        <v>5</v>
      </c>
      <c r="N4" s="6">
        <v>1</v>
      </c>
      <c r="O4" s="7">
        <v>2</v>
      </c>
      <c r="P4" s="7">
        <v>3</v>
      </c>
      <c r="Q4" s="8" t="s">
        <v>5</v>
      </c>
      <c r="R4" s="33"/>
      <c r="S4" s="15"/>
    </row>
    <row r="5" spans="1:19" s="5" customFormat="1" ht="15">
      <c r="A5" s="18" t="s">
        <v>14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4"/>
    </row>
    <row r="6" spans="1:19" s="5" customFormat="1">
      <c r="A6" s="35" t="s">
        <v>89</v>
      </c>
      <c r="B6" s="23" t="s">
        <v>86</v>
      </c>
      <c r="C6" s="23" t="s">
        <v>15</v>
      </c>
      <c r="D6" s="35" t="s">
        <v>16</v>
      </c>
      <c r="E6" s="35" t="s">
        <v>87</v>
      </c>
      <c r="F6" s="23" t="s">
        <v>118</v>
      </c>
      <c r="G6" s="23" t="s">
        <v>119</v>
      </c>
      <c r="H6" s="23" t="s">
        <v>120</v>
      </c>
      <c r="I6" s="23" t="s">
        <v>121</v>
      </c>
      <c r="J6" s="36" t="s">
        <v>47</v>
      </c>
      <c r="K6" s="36"/>
      <c r="L6" s="36"/>
      <c r="M6" s="36"/>
      <c r="N6" s="36"/>
      <c r="O6" s="36"/>
      <c r="P6" s="36"/>
      <c r="Q6" s="36"/>
      <c r="R6" s="35" t="str">
        <f>"25,0"</f>
        <v>25,0</v>
      </c>
      <c r="S6" s="35"/>
    </row>
    <row r="7" spans="1:19" s="5" customFormat="1">
      <c r="A7" s="39" t="s">
        <v>89</v>
      </c>
      <c r="B7" s="25" t="s">
        <v>90</v>
      </c>
      <c r="C7" s="25" t="s">
        <v>15</v>
      </c>
      <c r="D7" s="39" t="s">
        <v>16</v>
      </c>
      <c r="E7" s="39" t="s">
        <v>87</v>
      </c>
      <c r="F7" s="25" t="s">
        <v>118</v>
      </c>
      <c r="G7" s="25" t="s">
        <v>119</v>
      </c>
      <c r="H7" s="25" t="s">
        <v>120</v>
      </c>
      <c r="I7" s="25" t="s">
        <v>121</v>
      </c>
      <c r="J7" s="40" t="s">
        <v>47</v>
      </c>
      <c r="K7" s="40"/>
      <c r="L7" s="40"/>
      <c r="M7" s="40"/>
      <c r="N7" s="40"/>
      <c r="O7" s="40"/>
      <c r="P7" s="40"/>
      <c r="Q7" s="40"/>
      <c r="R7" s="39" t="str">
        <f>"25,0"</f>
        <v>25,0</v>
      </c>
      <c r="S7" s="39"/>
    </row>
    <row r="9" spans="1:19" ht="15">
      <c r="A9" s="22" t="s">
        <v>17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19">
      <c r="A10" s="35" t="s">
        <v>122</v>
      </c>
      <c r="B10" s="23" t="s">
        <v>123</v>
      </c>
      <c r="C10" s="23" t="s">
        <v>124</v>
      </c>
      <c r="D10" s="35" t="s">
        <v>16</v>
      </c>
      <c r="E10" s="35" t="s">
        <v>125</v>
      </c>
      <c r="F10" s="23" t="s">
        <v>47</v>
      </c>
      <c r="G10" s="23" t="s">
        <v>48</v>
      </c>
      <c r="H10" s="23" t="s">
        <v>49</v>
      </c>
      <c r="I10" s="23" t="s">
        <v>126</v>
      </c>
      <c r="J10" s="36" t="s">
        <v>127</v>
      </c>
      <c r="K10" s="36"/>
      <c r="L10" s="36"/>
      <c r="M10" s="36"/>
      <c r="N10" s="36"/>
      <c r="O10" s="36"/>
      <c r="P10" s="36"/>
      <c r="Q10" s="36"/>
      <c r="R10" s="35" t="str">
        <f>"35,0"</f>
        <v>35,0</v>
      </c>
      <c r="S10" s="35"/>
    </row>
    <row r="11" spans="1:19">
      <c r="A11" s="39" t="s">
        <v>128</v>
      </c>
      <c r="B11" s="25" t="s">
        <v>129</v>
      </c>
      <c r="C11" s="25" t="s">
        <v>130</v>
      </c>
      <c r="D11" s="39" t="s">
        <v>16</v>
      </c>
      <c r="E11" s="39" t="s">
        <v>34</v>
      </c>
      <c r="F11" s="25" t="s">
        <v>47</v>
      </c>
      <c r="G11" s="25" t="s">
        <v>48</v>
      </c>
      <c r="H11" s="25" t="s">
        <v>49</v>
      </c>
      <c r="I11" s="40" t="s">
        <v>126</v>
      </c>
      <c r="J11" s="40"/>
      <c r="K11" s="40"/>
      <c r="L11" s="40"/>
      <c r="M11" s="40"/>
      <c r="N11" s="40"/>
      <c r="O11" s="40"/>
      <c r="P11" s="40"/>
      <c r="Q11" s="40"/>
      <c r="R11" s="39" t="str">
        <f>"32,5"</f>
        <v>32,5</v>
      </c>
      <c r="S11" s="39"/>
    </row>
    <row r="13" spans="1:19" ht="15">
      <c r="A13" s="22" t="s">
        <v>19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1:19">
      <c r="A14" s="19" t="s">
        <v>41</v>
      </c>
      <c r="B14" s="20" t="s">
        <v>42</v>
      </c>
      <c r="C14" s="20" t="s">
        <v>43</v>
      </c>
      <c r="D14" s="19" t="s">
        <v>29</v>
      </c>
      <c r="E14" s="19" t="s">
        <v>20</v>
      </c>
      <c r="F14" s="20" t="s">
        <v>120</v>
      </c>
      <c r="G14" s="20" t="s">
        <v>47</v>
      </c>
      <c r="H14" s="20" t="s">
        <v>49</v>
      </c>
      <c r="I14" s="21" t="s">
        <v>126</v>
      </c>
      <c r="J14" s="21"/>
      <c r="K14" s="21"/>
      <c r="L14" s="21"/>
      <c r="M14" s="21"/>
      <c r="N14" s="21"/>
      <c r="O14" s="21"/>
      <c r="P14" s="21"/>
      <c r="Q14" s="21"/>
      <c r="R14" s="19" t="str">
        <f>"32,5"</f>
        <v>32,5</v>
      </c>
      <c r="S14" s="19"/>
    </row>
    <row r="16" spans="1:19" ht="15">
      <c r="D16" s="41" t="s">
        <v>21</v>
      </c>
    </row>
    <row r="17" spans="4:19" ht="15">
      <c r="D17" s="41" t="s">
        <v>22</v>
      </c>
    </row>
    <row r="18" spans="4:19" ht="15">
      <c r="D18" s="41" t="s">
        <v>23</v>
      </c>
    </row>
    <row r="19" spans="4:19">
      <c r="D19" s="4" t="s">
        <v>24</v>
      </c>
    </row>
    <row r="20" spans="4:19">
      <c r="D20" s="4" t="s">
        <v>25</v>
      </c>
    </row>
    <row r="21" spans="4:19">
      <c r="D21" s="4" t="s">
        <v>26</v>
      </c>
    </row>
    <row r="24" spans="4:19">
      <c r="D24" s="5"/>
      <c r="E24" s="5"/>
      <c r="N24" s="4"/>
      <c r="O24" s="4"/>
      <c r="P24" s="3"/>
      <c r="Q24" s="3"/>
      <c r="R24" s="3"/>
      <c r="S24" s="3"/>
    </row>
    <row r="25" spans="4:19">
      <c r="D25" s="5"/>
      <c r="E25" s="5"/>
      <c r="N25" s="4"/>
      <c r="O25" s="4"/>
      <c r="P25" s="3"/>
      <c r="Q25" s="3"/>
      <c r="R25" s="3"/>
      <c r="S25" s="3"/>
    </row>
    <row r="26" spans="4:19">
      <c r="D26" s="5"/>
      <c r="E26" s="5"/>
      <c r="N26" s="4"/>
      <c r="O26" s="4"/>
      <c r="P26" s="3"/>
      <c r="Q26" s="3"/>
      <c r="R26" s="3"/>
      <c r="S26" s="3"/>
    </row>
    <row r="27" spans="4:19">
      <c r="D27" s="5"/>
      <c r="E27" s="5"/>
      <c r="N27" s="4"/>
      <c r="O27" s="4"/>
      <c r="P27" s="3"/>
      <c r="Q27" s="3"/>
      <c r="R27" s="3"/>
      <c r="S27" s="3"/>
    </row>
    <row r="28" spans="4:19">
      <c r="D28" s="5"/>
      <c r="E28" s="5"/>
      <c r="N28" s="4"/>
      <c r="O28" s="4"/>
      <c r="P28" s="3"/>
      <c r="Q28" s="3"/>
      <c r="R28" s="3"/>
      <c r="S28" s="3"/>
    </row>
    <row r="29" spans="4:19">
      <c r="D29" s="5"/>
      <c r="E29" s="5"/>
      <c r="N29" s="4"/>
      <c r="O29" s="4"/>
      <c r="P29" s="3"/>
      <c r="Q29" s="3"/>
      <c r="R29" s="3"/>
      <c r="S29" s="3"/>
    </row>
    <row r="30" spans="4:19">
      <c r="D30" s="5"/>
      <c r="E30" s="5"/>
      <c r="N30" s="4"/>
      <c r="O30" s="4"/>
      <c r="P30" s="3"/>
      <c r="Q30" s="3"/>
      <c r="R30" s="3"/>
      <c r="S30" s="3"/>
    </row>
    <row r="31" spans="4:19">
      <c r="D31" s="5"/>
      <c r="E31" s="5"/>
      <c r="N31" s="4"/>
      <c r="O31" s="4"/>
      <c r="P31" s="3"/>
      <c r="Q31" s="3"/>
      <c r="R31" s="3"/>
      <c r="S31" s="3"/>
    </row>
    <row r="32" spans="4:19">
      <c r="D32" s="5"/>
      <c r="E32" s="5"/>
      <c r="N32" s="4"/>
      <c r="O32" s="4"/>
      <c r="P32" s="3"/>
      <c r="Q32" s="3"/>
      <c r="R32" s="3"/>
      <c r="S32" s="3"/>
    </row>
    <row r="33" spans="4:19">
      <c r="D33" s="5"/>
      <c r="E33" s="5"/>
      <c r="N33" s="4"/>
      <c r="O33" s="4"/>
      <c r="P33" s="3"/>
      <c r="Q33" s="3"/>
      <c r="R33" s="3"/>
      <c r="S33" s="3"/>
    </row>
    <row r="34" spans="4:19">
      <c r="D34" s="5"/>
      <c r="E34" s="5"/>
      <c r="N34" s="4"/>
      <c r="O34" s="4"/>
      <c r="P34" s="3"/>
      <c r="Q34" s="3"/>
      <c r="R34" s="3"/>
      <c r="S34" s="3"/>
    </row>
    <row r="35" spans="4:19">
      <c r="D35" s="5"/>
      <c r="E35" s="5"/>
      <c r="N35" s="4"/>
      <c r="O35" s="4"/>
      <c r="P35" s="3"/>
      <c r="Q35" s="3"/>
      <c r="R35" s="3"/>
      <c r="S35" s="3"/>
    </row>
  </sheetData>
  <mergeCells count="14">
    <mergeCell ref="R3:R4"/>
    <mergeCell ref="S3:S4"/>
    <mergeCell ref="A5:R5"/>
    <mergeCell ref="A9:R9"/>
    <mergeCell ref="A13:R13"/>
    <mergeCell ref="A1:S2"/>
    <mergeCell ref="A3:A4"/>
    <mergeCell ref="B3:B4"/>
    <mergeCell ref="C3:C4"/>
    <mergeCell ref="D3:D4"/>
    <mergeCell ref="E3:E4"/>
    <mergeCell ref="F3:I3"/>
    <mergeCell ref="J3:M3"/>
    <mergeCell ref="N3:Q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1"/>
  <sheetViews>
    <sheetView topLeftCell="A21" workbookViewId="0">
      <selection activeCell="A33" sqref="A33:D51"/>
    </sheetView>
  </sheetViews>
  <sheetFormatPr defaultRowHeight="12.75"/>
  <cols>
    <col min="1" max="1" width="27" style="4" bestFit="1" customWidth="1"/>
    <col min="2" max="2" width="24.28515625" style="5" bestFit="1" customWidth="1"/>
    <col min="3" max="3" width="7.7109375" style="5" bestFit="1" customWidth="1"/>
    <col min="4" max="4" width="17.28515625" style="4" bestFit="1" customWidth="1"/>
    <col min="5" max="5" width="15.85546875" style="4" bestFit="1" customWidth="1"/>
    <col min="6" max="10" width="5.5703125" style="5" bestFit="1" customWidth="1"/>
    <col min="11" max="12" width="2.140625" style="5" bestFit="1" customWidth="1"/>
    <col min="13" max="13" width="5" style="5" bestFit="1" customWidth="1"/>
    <col min="14" max="16" width="2.140625" style="5" bestFit="1" customWidth="1"/>
    <col min="17" max="17" width="5" style="5" bestFit="1" customWidth="1"/>
    <col min="18" max="18" width="6.140625" style="4" bestFit="1" customWidth="1"/>
    <col min="19" max="19" width="7.42578125" style="4" bestFit="1" customWidth="1"/>
    <col min="20" max="16384" width="9.140625" style="3"/>
  </cols>
  <sheetData>
    <row r="1" spans="1:19" s="2" customFormat="1" ht="29.1" customHeight="1">
      <c r="A1" s="26" t="s">
        <v>168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8"/>
    </row>
    <row r="2" spans="1:19" s="2" customFormat="1" ht="62.1" customHeight="1" thickBo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1"/>
    </row>
    <row r="3" spans="1:19" s="1" customFormat="1" ht="12.75" customHeight="1">
      <c r="A3" s="9" t="s">
        <v>0</v>
      </c>
      <c r="B3" s="13" t="s">
        <v>8</v>
      </c>
      <c r="C3" s="13" t="s">
        <v>6</v>
      </c>
      <c r="D3" s="10" t="s">
        <v>1</v>
      </c>
      <c r="E3" s="16" t="s">
        <v>9</v>
      </c>
      <c r="F3" s="9" t="s">
        <v>58</v>
      </c>
      <c r="G3" s="10"/>
      <c r="H3" s="10"/>
      <c r="I3" s="11"/>
      <c r="J3" s="9" t="s">
        <v>2</v>
      </c>
      <c r="K3" s="10"/>
      <c r="L3" s="10"/>
      <c r="M3" s="11"/>
      <c r="N3" s="9" t="s">
        <v>3</v>
      </c>
      <c r="O3" s="10"/>
      <c r="P3" s="10"/>
      <c r="Q3" s="11"/>
      <c r="R3" s="32" t="s">
        <v>7</v>
      </c>
      <c r="S3" s="11" t="s">
        <v>4</v>
      </c>
    </row>
    <row r="4" spans="1:19" s="1" customFormat="1" ht="23.25" customHeight="1" thickBot="1">
      <c r="A4" s="12"/>
      <c r="B4" s="14"/>
      <c r="C4" s="14"/>
      <c r="D4" s="14"/>
      <c r="E4" s="17"/>
      <c r="F4" s="6">
        <v>1</v>
      </c>
      <c r="G4" s="7">
        <v>2</v>
      </c>
      <c r="H4" s="7">
        <v>3</v>
      </c>
      <c r="I4" s="8" t="s">
        <v>5</v>
      </c>
      <c r="J4" s="6">
        <v>1</v>
      </c>
      <c r="K4" s="7">
        <v>2</v>
      </c>
      <c r="L4" s="7">
        <v>3</v>
      </c>
      <c r="M4" s="8" t="s">
        <v>5</v>
      </c>
      <c r="N4" s="6">
        <v>1</v>
      </c>
      <c r="O4" s="7">
        <v>2</v>
      </c>
      <c r="P4" s="7">
        <v>3</v>
      </c>
      <c r="Q4" s="8" t="s">
        <v>5</v>
      </c>
      <c r="R4" s="33"/>
      <c r="S4" s="15"/>
    </row>
    <row r="5" spans="1:19" s="5" customFormat="1" ht="15">
      <c r="A5" s="18" t="s">
        <v>107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4"/>
    </row>
    <row r="6" spans="1:19" s="5" customFormat="1">
      <c r="A6" s="19" t="s">
        <v>108</v>
      </c>
      <c r="B6" s="20" t="s">
        <v>109</v>
      </c>
      <c r="C6" s="20" t="s">
        <v>39</v>
      </c>
      <c r="D6" s="19" t="s">
        <v>40</v>
      </c>
      <c r="E6" s="19" t="s">
        <v>18</v>
      </c>
      <c r="F6" s="21" t="s">
        <v>53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19" t="str">
        <f>"0.00"</f>
        <v>0.00</v>
      </c>
      <c r="S6" s="19"/>
    </row>
    <row r="7" spans="1:19" s="5" customFormat="1">
      <c r="A7" s="4"/>
      <c r="D7" s="4"/>
      <c r="E7" s="4"/>
      <c r="R7" s="4"/>
      <c r="S7" s="4"/>
    </row>
    <row r="8" spans="1:19" ht="15">
      <c r="A8" s="22" t="s">
        <v>59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1:19">
      <c r="A9" s="35" t="s">
        <v>60</v>
      </c>
      <c r="B9" s="23" t="s">
        <v>61</v>
      </c>
      <c r="C9" s="23" t="s">
        <v>62</v>
      </c>
      <c r="D9" s="35" t="s">
        <v>16</v>
      </c>
      <c r="E9" s="35" t="s">
        <v>52</v>
      </c>
      <c r="F9" s="23" t="s">
        <v>53</v>
      </c>
      <c r="G9" s="23" t="s">
        <v>44</v>
      </c>
      <c r="H9" s="23" t="s">
        <v>28</v>
      </c>
      <c r="I9" s="23" t="s">
        <v>50</v>
      </c>
      <c r="J9" s="36" t="s">
        <v>27</v>
      </c>
      <c r="K9" s="36"/>
      <c r="L9" s="36"/>
      <c r="M9" s="36"/>
      <c r="N9" s="36"/>
      <c r="O9" s="36"/>
      <c r="P9" s="36"/>
      <c r="Q9" s="36"/>
      <c r="R9" s="35" t="str">
        <f>"110,0"</f>
        <v>110,0</v>
      </c>
      <c r="S9" s="35"/>
    </row>
    <row r="10" spans="1:19">
      <c r="A10" s="39" t="s">
        <v>66</v>
      </c>
      <c r="B10" s="25" t="s">
        <v>67</v>
      </c>
      <c r="C10" s="25" t="s">
        <v>68</v>
      </c>
      <c r="D10" s="39" t="s">
        <v>16</v>
      </c>
      <c r="E10" s="39" t="s">
        <v>69</v>
      </c>
      <c r="F10" s="25" t="s">
        <v>30</v>
      </c>
      <c r="G10" s="25" t="s">
        <v>12</v>
      </c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39" t="str">
        <f>"140,0"</f>
        <v>140,0</v>
      </c>
      <c r="S10" s="39"/>
    </row>
    <row r="12" spans="1:19" ht="15">
      <c r="A12" s="22" t="s">
        <v>31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</row>
    <row r="13" spans="1:19">
      <c r="A13" s="35" t="s">
        <v>110</v>
      </c>
      <c r="B13" s="23" t="s">
        <v>111</v>
      </c>
      <c r="C13" s="23" t="s">
        <v>32</v>
      </c>
      <c r="D13" s="35" t="s">
        <v>10</v>
      </c>
      <c r="E13" s="35" t="s">
        <v>11</v>
      </c>
      <c r="F13" s="23" t="s">
        <v>28</v>
      </c>
      <c r="G13" s="23" t="s">
        <v>50</v>
      </c>
      <c r="H13" s="36" t="s">
        <v>27</v>
      </c>
      <c r="I13" s="36"/>
      <c r="J13" s="36"/>
      <c r="K13" s="36"/>
      <c r="L13" s="36"/>
      <c r="M13" s="36"/>
      <c r="N13" s="36"/>
      <c r="O13" s="36"/>
      <c r="P13" s="36"/>
      <c r="Q13" s="36"/>
      <c r="R13" s="35" t="str">
        <f>"110,0"</f>
        <v>110,0</v>
      </c>
      <c r="S13" s="35"/>
    </row>
    <row r="14" spans="1:19">
      <c r="A14" s="39" t="s">
        <v>74</v>
      </c>
      <c r="B14" s="25" t="s">
        <v>75</v>
      </c>
      <c r="C14" s="25" t="s">
        <v>76</v>
      </c>
      <c r="D14" s="39" t="s">
        <v>16</v>
      </c>
      <c r="E14" s="39" t="s">
        <v>33</v>
      </c>
      <c r="F14" s="25" t="s">
        <v>30</v>
      </c>
      <c r="G14" s="25" t="s">
        <v>12</v>
      </c>
      <c r="H14" s="40" t="s">
        <v>37</v>
      </c>
      <c r="I14" s="40"/>
      <c r="J14" s="40"/>
      <c r="K14" s="40"/>
      <c r="L14" s="40"/>
      <c r="M14" s="40"/>
      <c r="N14" s="40"/>
      <c r="O14" s="40"/>
      <c r="P14" s="40"/>
      <c r="Q14" s="40"/>
      <c r="R14" s="39" t="str">
        <f>"140,0"</f>
        <v>140,0</v>
      </c>
      <c r="S14" s="39"/>
    </row>
    <row r="16" spans="1:19" ht="15">
      <c r="A16" s="22" t="s">
        <v>14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pans="1:19">
      <c r="A17" s="35" t="s">
        <v>77</v>
      </c>
      <c r="B17" s="23" t="s">
        <v>78</v>
      </c>
      <c r="C17" s="23" t="s">
        <v>51</v>
      </c>
      <c r="D17" s="35" t="s">
        <v>16</v>
      </c>
      <c r="E17" s="35" t="s">
        <v>79</v>
      </c>
      <c r="F17" s="23" t="s">
        <v>13</v>
      </c>
      <c r="G17" s="36" t="s">
        <v>36</v>
      </c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5" t="str">
        <f>"160,0"</f>
        <v>160,0</v>
      </c>
      <c r="S17" s="35"/>
    </row>
    <row r="18" spans="1:19">
      <c r="A18" s="37" t="s">
        <v>85</v>
      </c>
      <c r="B18" s="24" t="s">
        <v>86</v>
      </c>
      <c r="C18" s="24" t="s">
        <v>15</v>
      </c>
      <c r="D18" s="37" t="s">
        <v>16</v>
      </c>
      <c r="E18" s="37" t="s">
        <v>87</v>
      </c>
      <c r="F18" s="24" t="s">
        <v>30</v>
      </c>
      <c r="G18" s="24" t="s">
        <v>12</v>
      </c>
      <c r="H18" s="38" t="s">
        <v>37</v>
      </c>
      <c r="I18" s="38"/>
      <c r="J18" s="38"/>
      <c r="K18" s="38"/>
      <c r="L18" s="38"/>
      <c r="M18" s="38"/>
      <c r="N18" s="38"/>
      <c r="O18" s="38"/>
      <c r="P18" s="38"/>
      <c r="Q18" s="38"/>
      <c r="R18" s="37" t="str">
        <f>"140,0"</f>
        <v>140,0</v>
      </c>
      <c r="S18" s="37"/>
    </row>
    <row r="19" spans="1:19">
      <c r="A19" s="37" t="s">
        <v>89</v>
      </c>
      <c r="B19" s="24" t="s">
        <v>90</v>
      </c>
      <c r="C19" s="24" t="s">
        <v>15</v>
      </c>
      <c r="D19" s="37" t="s">
        <v>16</v>
      </c>
      <c r="E19" s="37" t="s">
        <v>87</v>
      </c>
      <c r="F19" s="24" t="s">
        <v>30</v>
      </c>
      <c r="G19" s="24" t="s">
        <v>12</v>
      </c>
      <c r="H19" s="38" t="s">
        <v>37</v>
      </c>
      <c r="I19" s="38"/>
      <c r="J19" s="38"/>
      <c r="K19" s="38"/>
      <c r="L19" s="38"/>
      <c r="M19" s="38"/>
      <c r="N19" s="38"/>
      <c r="O19" s="38"/>
      <c r="P19" s="38"/>
      <c r="Q19" s="38"/>
      <c r="R19" s="37" t="str">
        <f>"140,0"</f>
        <v>140,0</v>
      </c>
      <c r="S19" s="37"/>
    </row>
    <row r="20" spans="1:19">
      <c r="A20" s="39" t="s">
        <v>112</v>
      </c>
      <c r="B20" s="25" t="s">
        <v>113</v>
      </c>
      <c r="C20" s="25" t="s">
        <v>114</v>
      </c>
      <c r="D20" s="39" t="s">
        <v>16</v>
      </c>
      <c r="E20" s="39" t="s">
        <v>11</v>
      </c>
      <c r="F20" s="25" t="s">
        <v>50</v>
      </c>
      <c r="G20" s="25" t="s">
        <v>27</v>
      </c>
      <c r="H20" s="40" t="s">
        <v>30</v>
      </c>
      <c r="I20" s="40"/>
      <c r="J20" s="40"/>
      <c r="K20" s="40"/>
      <c r="L20" s="40"/>
      <c r="M20" s="40"/>
      <c r="N20" s="40"/>
      <c r="O20" s="40"/>
      <c r="P20" s="40"/>
      <c r="Q20" s="40"/>
      <c r="R20" s="39" t="str">
        <f>"120,0"</f>
        <v>120,0</v>
      </c>
      <c r="S20" s="39"/>
    </row>
    <row r="22" spans="1:19" ht="15">
      <c r="A22" s="22" t="s">
        <v>17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</row>
    <row r="23" spans="1:19">
      <c r="A23" s="19" t="s">
        <v>115</v>
      </c>
      <c r="B23" s="20" t="s">
        <v>116</v>
      </c>
      <c r="C23" s="20" t="s">
        <v>117</v>
      </c>
      <c r="D23" s="19" t="s">
        <v>40</v>
      </c>
      <c r="E23" s="19" t="s">
        <v>18</v>
      </c>
      <c r="F23" s="20" t="s">
        <v>27</v>
      </c>
      <c r="G23" s="21" t="s">
        <v>30</v>
      </c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19" t="str">
        <f>"120,0"</f>
        <v>120,0</v>
      </c>
      <c r="S23" s="19"/>
    </row>
    <row r="25" spans="1:19" ht="15">
      <c r="D25" s="41" t="s">
        <v>21</v>
      </c>
    </row>
    <row r="26" spans="1:19" ht="15">
      <c r="D26" s="41" t="s">
        <v>22</v>
      </c>
    </row>
    <row r="27" spans="1:19" ht="15">
      <c r="D27" s="41" t="s">
        <v>23</v>
      </c>
    </row>
    <row r="28" spans="1:19">
      <c r="D28" s="4" t="s">
        <v>24</v>
      </c>
    </row>
    <row r="29" spans="1:19">
      <c r="D29" s="4" t="s">
        <v>25</v>
      </c>
    </row>
    <row r="30" spans="1:19">
      <c r="D30" s="4" t="s">
        <v>26</v>
      </c>
    </row>
    <row r="33" spans="4:19">
      <c r="D33" s="5"/>
      <c r="E33" s="5"/>
      <c r="N33" s="4"/>
      <c r="O33" s="4"/>
      <c r="P33" s="3"/>
      <c r="Q33" s="3"/>
      <c r="R33" s="3"/>
      <c r="S33" s="3"/>
    </row>
    <row r="34" spans="4:19">
      <c r="D34" s="5"/>
      <c r="E34" s="5"/>
      <c r="N34" s="4"/>
      <c r="O34" s="4"/>
      <c r="P34" s="3"/>
      <c r="Q34" s="3"/>
      <c r="R34" s="3"/>
      <c r="S34" s="3"/>
    </row>
    <row r="35" spans="4:19">
      <c r="D35" s="5"/>
      <c r="E35" s="5"/>
      <c r="N35" s="4"/>
      <c r="O35" s="4"/>
      <c r="P35" s="3"/>
      <c r="Q35" s="3"/>
      <c r="R35" s="3"/>
      <c r="S35" s="3"/>
    </row>
    <row r="36" spans="4:19">
      <c r="D36" s="5"/>
      <c r="E36" s="5"/>
      <c r="N36" s="4"/>
      <c r="O36" s="4"/>
      <c r="P36" s="3"/>
      <c r="Q36" s="3"/>
      <c r="R36" s="3"/>
      <c r="S36" s="3"/>
    </row>
    <row r="37" spans="4:19">
      <c r="D37" s="5"/>
      <c r="E37" s="5"/>
      <c r="N37" s="4"/>
      <c r="O37" s="4"/>
      <c r="P37" s="3"/>
      <c r="Q37" s="3"/>
      <c r="R37" s="3"/>
      <c r="S37" s="3"/>
    </row>
    <row r="38" spans="4:19">
      <c r="D38" s="5"/>
      <c r="E38" s="5"/>
      <c r="N38" s="4"/>
      <c r="O38" s="4"/>
      <c r="P38" s="3"/>
      <c r="Q38" s="3"/>
      <c r="R38" s="3"/>
      <c r="S38" s="3"/>
    </row>
    <row r="39" spans="4:19">
      <c r="D39" s="5"/>
      <c r="E39" s="5"/>
      <c r="N39" s="4"/>
      <c r="O39" s="4"/>
      <c r="P39" s="3"/>
      <c r="Q39" s="3"/>
      <c r="R39" s="3"/>
      <c r="S39" s="3"/>
    </row>
    <row r="40" spans="4:19">
      <c r="D40" s="5"/>
      <c r="E40" s="5"/>
      <c r="N40" s="4"/>
      <c r="O40" s="4"/>
      <c r="P40" s="3"/>
      <c r="Q40" s="3"/>
      <c r="R40" s="3"/>
      <c r="S40" s="3"/>
    </row>
    <row r="41" spans="4:19">
      <c r="D41" s="5"/>
      <c r="E41" s="5"/>
      <c r="N41" s="4"/>
      <c r="O41" s="4"/>
      <c r="P41" s="3"/>
      <c r="Q41" s="3"/>
      <c r="R41" s="3"/>
      <c r="S41" s="3"/>
    </row>
    <row r="42" spans="4:19">
      <c r="D42" s="5"/>
      <c r="E42" s="5"/>
      <c r="N42" s="4"/>
      <c r="O42" s="4"/>
      <c r="P42" s="3"/>
      <c r="Q42" s="3"/>
      <c r="R42" s="3"/>
      <c r="S42" s="3"/>
    </row>
    <row r="43" spans="4:19">
      <c r="D43" s="5"/>
      <c r="E43" s="5"/>
      <c r="N43" s="4"/>
      <c r="O43" s="4"/>
      <c r="P43" s="3"/>
      <c r="Q43" s="3"/>
      <c r="R43" s="3"/>
      <c r="S43" s="3"/>
    </row>
    <row r="44" spans="4:19">
      <c r="D44" s="5"/>
      <c r="E44" s="5"/>
      <c r="N44" s="4"/>
      <c r="O44" s="4"/>
      <c r="P44" s="3"/>
      <c r="Q44" s="3"/>
      <c r="R44" s="3"/>
      <c r="S44" s="3"/>
    </row>
    <row r="45" spans="4:19">
      <c r="D45" s="5"/>
      <c r="E45" s="5"/>
      <c r="N45" s="4"/>
      <c r="O45" s="4"/>
      <c r="P45" s="3"/>
      <c r="Q45" s="3"/>
      <c r="R45" s="3"/>
      <c r="S45" s="3"/>
    </row>
    <row r="46" spans="4:19">
      <c r="D46" s="5"/>
      <c r="E46" s="5"/>
      <c r="N46" s="4"/>
      <c r="O46" s="4"/>
      <c r="P46" s="3"/>
      <c r="Q46" s="3"/>
      <c r="R46" s="3"/>
      <c r="S46" s="3"/>
    </row>
    <row r="47" spans="4:19">
      <c r="D47" s="5"/>
      <c r="E47" s="5"/>
      <c r="N47" s="4"/>
      <c r="O47" s="4"/>
      <c r="P47" s="3"/>
      <c r="Q47" s="3"/>
      <c r="R47" s="3"/>
      <c r="S47" s="3"/>
    </row>
    <row r="48" spans="4:19">
      <c r="D48" s="5"/>
      <c r="E48" s="5"/>
      <c r="N48" s="4"/>
      <c r="O48" s="4"/>
      <c r="P48" s="3"/>
      <c r="Q48" s="3"/>
      <c r="R48" s="3"/>
      <c r="S48" s="3"/>
    </row>
    <row r="49" spans="4:19">
      <c r="D49" s="5"/>
      <c r="E49" s="5"/>
      <c r="N49" s="4"/>
      <c r="O49" s="4"/>
      <c r="P49" s="3"/>
      <c r="Q49" s="3"/>
      <c r="R49" s="3"/>
      <c r="S49" s="3"/>
    </row>
    <row r="50" spans="4:19">
      <c r="D50" s="5"/>
      <c r="E50" s="5"/>
      <c r="N50" s="4"/>
      <c r="O50" s="4"/>
      <c r="P50" s="3"/>
      <c r="Q50" s="3"/>
      <c r="R50" s="3"/>
      <c r="S50" s="3"/>
    </row>
    <row r="51" spans="4:19">
      <c r="D51" s="5"/>
      <c r="E51" s="5"/>
      <c r="N51" s="4"/>
      <c r="O51" s="4"/>
      <c r="P51" s="3"/>
      <c r="Q51" s="3"/>
      <c r="R51" s="3"/>
      <c r="S51" s="3"/>
    </row>
  </sheetData>
  <mergeCells count="16">
    <mergeCell ref="A16:R16"/>
    <mergeCell ref="A22:R22"/>
    <mergeCell ref="R3:R4"/>
    <mergeCell ref="S3:S4"/>
    <mergeCell ref="A5:R5"/>
    <mergeCell ref="A8:R8"/>
    <mergeCell ref="A12:R12"/>
    <mergeCell ref="A1:S2"/>
    <mergeCell ref="A3:A4"/>
    <mergeCell ref="B3:B4"/>
    <mergeCell ref="C3:C4"/>
    <mergeCell ref="D3:D4"/>
    <mergeCell ref="E3:E4"/>
    <mergeCell ref="F3:I3"/>
    <mergeCell ref="J3:M3"/>
    <mergeCell ref="N3:Q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2"/>
  <sheetViews>
    <sheetView tabSelected="1" workbookViewId="0">
      <selection activeCell="C43" sqref="C43"/>
    </sheetView>
  </sheetViews>
  <sheetFormatPr defaultRowHeight="12.75"/>
  <cols>
    <col min="1" max="1" width="27" style="4" bestFit="1" customWidth="1"/>
    <col min="2" max="2" width="24.28515625" style="5" bestFit="1" customWidth="1"/>
    <col min="3" max="3" width="7.7109375" style="5" bestFit="1" customWidth="1"/>
    <col min="4" max="4" width="17.28515625" style="4" bestFit="1" customWidth="1"/>
    <col min="5" max="5" width="15.85546875" style="4" bestFit="1" customWidth="1"/>
    <col min="6" max="8" width="4.5703125" style="5" bestFit="1" customWidth="1"/>
    <col min="9" max="9" width="5" style="5" bestFit="1" customWidth="1"/>
    <col min="10" max="11" width="4.5703125" style="5" bestFit="1" customWidth="1"/>
    <col min="12" max="12" width="2.140625" style="5" bestFit="1" customWidth="1"/>
    <col min="13" max="13" width="5" style="5" bestFit="1" customWidth="1"/>
    <col min="14" max="16" width="2.140625" style="5" bestFit="1" customWidth="1"/>
    <col min="17" max="17" width="5" style="5" bestFit="1" customWidth="1"/>
    <col min="18" max="18" width="6.140625" style="4" bestFit="1" customWidth="1"/>
    <col min="19" max="19" width="7.42578125" style="4" bestFit="1" customWidth="1"/>
    <col min="20" max="16384" width="9.140625" style="3"/>
  </cols>
  <sheetData>
    <row r="1" spans="1:19" s="2" customFormat="1" ht="29.1" customHeight="1">
      <c r="A1" s="26" t="s">
        <v>169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8"/>
    </row>
    <row r="2" spans="1:19" s="2" customFormat="1" ht="62.1" customHeight="1" thickBo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1"/>
    </row>
    <row r="3" spans="1:19" s="1" customFormat="1" ht="12.75" customHeight="1">
      <c r="A3" s="9" t="s">
        <v>0</v>
      </c>
      <c r="B3" s="13" t="s">
        <v>8</v>
      </c>
      <c r="C3" s="13" t="s">
        <v>6</v>
      </c>
      <c r="D3" s="10" t="s">
        <v>1</v>
      </c>
      <c r="E3" s="16" t="s">
        <v>9</v>
      </c>
      <c r="F3" s="9" t="s">
        <v>58</v>
      </c>
      <c r="G3" s="10"/>
      <c r="H3" s="10"/>
      <c r="I3" s="11"/>
      <c r="J3" s="9" t="s">
        <v>2</v>
      </c>
      <c r="K3" s="10"/>
      <c r="L3" s="10"/>
      <c r="M3" s="11"/>
      <c r="N3" s="9" t="s">
        <v>3</v>
      </c>
      <c r="O3" s="10"/>
      <c r="P3" s="10"/>
      <c r="Q3" s="11"/>
      <c r="R3" s="32" t="s">
        <v>7</v>
      </c>
      <c r="S3" s="11" t="s">
        <v>4</v>
      </c>
    </row>
    <row r="4" spans="1:19" s="1" customFormat="1" ht="23.25" customHeight="1" thickBot="1">
      <c r="A4" s="12"/>
      <c r="B4" s="14"/>
      <c r="C4" s="14"/>
      <c r="D4" s="14"/>
      <c r="E4" s="17"/>
      <c r="F4" s="6">
        <v>1</v>
      </c>
      <c r="G4" s="7">
        <v>2</v>
      </c>
      <c r="H4" s="7">
        <v>3</v>
      </c>
      <c r="I4" s="8" t="s">
        <v>5</v>
      </c>
      <c r="J4" s="6">
        <v>1</v>
      </c>
      <c r="K4" s="7">
        <v>2</v>
      </c>
      <c r="L4" s="7">
        <v>3</v>
      </c>
      <c r="M4" s="8" t="s">
        <v>5</v>
      </c>
      <c r="N4" s="6">
        <v>1</v>
      </c>
      <c r="O4" s="7">
        <v>2</v>
      </c>
      <c r="P4" s="7">
        <v>3</v>
      </c>
      <c r="Q4" s="8" t="s">
        <v>5</v>
      </c>
      <c r="R4" s="33"/>
      <c r="S4" s="15"/>
    </row>
    <row r="5" spans="1:19" s="5" customFormat="1" ht="15">
      <c r="A5" s="18" t="s">
        <v>59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4"/>
    </row>
    <row r="6" spans="1:19" s="5" customFormat="1">
      <c r="A6" s="35" t="s">
        <v>60</v>
      </c>
      <c r="B6" s="23" t="s">
        <v>61</v>
      </c>
      <c r="C6" s="23" t="s">
        <v>62</v>
      </c>
      <c r="D6" s="35" t="s">
        <v>16</v>
      </c>
      <c r="E6" s="35" t="s">
        <v>52</v>
      </c>
      <c r="F6" s="23" t="s">
        <v>63</v>
      </c>
      <c r="G6" s="36" t="s">
        <v>64</v>
      </c>
      <c r="H6" s="36"/>
      <c r="I6" s="36"/>
      <c r="J6" s="36"/>
      <c r="K6" s="36"/>
      <c r="L6" s="36"/>
      <c r="M6" s="36"/>
      <c r="N6" s="36"/>
      <c r="O6" s="36"/>
      <c r="P6" s="36"/>
      <c r="Q6" s="36"/>
      <c r="R6" s="35" t="str">
        <f>"43,0"</f>
        <v>43,0</v>
      </c>
      <c r="S6" s="35"/>
    </row>
    <row r="7" spans="1:19" s="5" customFormat="1">
      <c r="A7" s="37" t="s">
        <v>60</v>
      </c>
      <c r="B7" s="24" t="s">
        <v>65</v>
      </c>
      <c r="C7" s="24" t="s">
        <v>62</v>
      </c>
      <c r="D7" s="37" t="s">
        <v>16</v>
      </c>
      <c r="E7" s="37" t="s">
        <v>52</v>
      </c>
      <c r="F7" s="24" t="s">
        <v>63</v>
      </c>
      <c r="G7" s="38" t="s">
        <v>64</v>
      </c>
      <c r="H7" s="38"/>
      <c r="I7" s="38"/>
      <c r="J7" s="38"/>
      <c r="K7" s="38"/>
      <c r="L7" s="38"/>
      <c r="M7" s="38"/>
      <c r="N7" s="38"/>
      <c r="O7" s="38"/>
      <c r="P7" s="38"/>
      <c r="Q7" s="38"/>
      <c r="R7" s="37" t="str">
        <f>"43,0"</f>
        <v>43,0</v>
      </c>
      <c r="S7" s="37"/>
    </row>
    <row r="8" spans="1:19">
      <c r="A8" s="39" t="s">
        <v>66</v>
      </c>
      <c r="B8" s="25" t="s">
        <v>67</v>
      </c>
      <c r="C8" s="25" t="s">
        <v>68</v>
      </c>
      <c r="D8" s="39" t="s">
        <v>16</v>
      </c>
      <c r="E8" s="39" t="s">
        <v>69</v>
      </c>
      <c r="F8" s="25" t="s">
        <v>70</v>
      </c>
      <c r="G8" s="25" t="s">
        <v>71</v>
      </c>
      <c r="H8" s="25" t="s">
        <v>72</v>
      </c>
      <c r="I8" s="40" t="s">
        <v>73</v>
      </c>
      <c r="J8" s="40"/>
      <c r="K8" s="40"/>
      <c r="L8" s="40"/>
      <c r="M8" s="40"/>
      <c r="N8" s="40"/>
      <c r="O8" s="40"/>
      <c r="P8" s="40"/>
      <c r="Q8" s="40"/>
      <c r="R8" s="39" t="str">
        <f>"68,0"</f>
        <v>68,0</v>
      </c>
      <c r="S8" s="39"/>
    </row>
    <row r="10" spans="1:19" ht="15">
      <c r="A10" s="22" t="s">
        <v>31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9">
      <c r="A11" s="19" t="s">
        <v>74</v>
      </c>
      <c r="B11" s="20" t="s">
        <v>75</v>
      </c>
      <c r="C11" s="20" t="s">
        <v>76</v>
      </c>
      <c r="D11" s="19" t="s">
        <v>16</v>
      </c>
      <c r="E11" s="19" t="s">
        <v>33</v>
      </c>
      <c r="F11" s="20" t="s">
        <v>71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19" t="str">
        <f>"63,0"</f>
        <v>63,0</v>
      </c>
      <c r="S11" s="19"/>
    </row>
    <row r="13" spans="1:19" ht="15">
      <c r="A13" s="22" t="s">
        <v>14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1:19">
      <c r="A14" s="35" t="s">
        <v>77</v>
      </c>
      <c r="B14" s="23" t="s">
        <v>78</v>
      </c>
      <c r="C14" s="23" t="s">
        <v>51</v>
      </c>
      <c r="D14" s="35" t="s">
        <v>16</v>
      </c>
      <c r="E14" s="35" t="s">
        <v>79</v>
      </c>
      <c r="F14" s="23" t="s">
        <v>80</v>
      </c>
      <c r="G14" s="23" t="s">
        <v>81</v>
      </c>
      <c r="H14" s="23" t="s">
        <v>82</v>
      </c>
      <c r="I14" s="23" t="s">
        <v>83</v>
      </c>
      <c r="J14" s="36" t="s">
        <v>84</v>
      </c>
      <c r="K14" s="36"/>
      <c r="L14" s="36"/>
      <c r="M14" s="36"/>
      <c r="N14" s="36"/>
      <c r="O14" s="36"/>
      <c r="P14" s="36"/>
      <c r="Q14" s="36"/>
      <c r="R14" s="35" t="str">
        <f>"88,0"</f>
        <v>88,0</v>
      </c>
      <c r="S14" s="35"/>
    </row>
    <row r="15" spans="1:19">
      <c r="A15" s="37" t="s">
        <v>85</v>
      </c>
      <c r="B15" s="24" t="s">
        <v>86</v>
      </c>
      <c r="C15" s="24" t="s">
        <v>15</v>
      </c>
      <c r="D15" s="37" t="s">
        <v>16</v>
      </c>
      <c r="E15" s="37" t="s">
        <v>87</v>
      </c>
      <c r="F15" s="24" t="s">
        <v>70</v>
      </c>
      <c r="G15" s="24" t="s">
        <v>71</v>
      </c>
      <c r="H15" s="24" t="s">
        <v>72</v>
      </c>
      <c r="I15" s="38" t="s">
        <v>88</v>
      </c>
      <c r="J15" s="38"/>
      <c r="K15" s="38"/>
      <c r="L15" s="38"/>
      <c r="M15" s="38"/>
      <c r="N15" s="38"/>
      <c r="O15" s="38"/>
      <c r="P15" s="38"/>
      <c r="Q15" s="38"/>
      <c r="R15" s="37" t="str">
        <f>"68,0"</f>
        <v>68,0</v>
      </c>
      <c r="S15" s="37"/>
    </row>
    <row r="16" spans="1:19">
      <c r="A16" s="39" t="s">
        <v>89</v>
      </c>
      <c r="B16" s="25" t="s">
        <v>90</v>
      </c>
      <c r="C16" s="25" t="s">
        <v>15</v>
      </c>
      <c r="D16" s="39" t="s">
        <v>16</v>
      </c>
      <c r="E16" s="39" t="s">
        <v>87</v>
      </c>
      <c r="F16" s="25" t="s">
        <v>70</v>
      </c>
      <c r="G16" s="25" t="s">
        <v>71</v>
      </c>
      <c r="H16" s="25" t="s">
        <v>72</v>
      </c>
      <c r="I16" s="40" t="s">
        <v>88</v>
      </c>
      <c r="J16" s="40"/>
      <c r="K16" s="40"/>
      <c r="L16" s="40"/>
      <c r="M16" s="40"/>
      <c r="N16" s="40"/>
      <c r="O16" s="40"/>
      <c r="P16" s="40"/>
      <c r="Q16" s="40"/>
      <c r="R16" s="39" t="str">
        <f>"68,0"</f>
        <v>68,0</v>
      </c>
      <c r="S16" s="39"/>
    </row>
    <row r="18" spans="1:19" ht="15">
      <c r="A18" s="22" t="s">
        <v>17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</row>
    <row r="19" spans="1:19">
      <c r="A19" s="35" t="s">
        <v>91</v>
      </c>
      <c r="B19" s="23" t="s">
        <v>92</v>
      </c>
      <c r="C19" s="23" t="s">
        <v>35</v>
      </c>
      <c r="D19" s="35" t="s">
        <v>16</v>
      </c>
      <c r="E19" s="35" t="s">
        <v>93</v>
      </c>
      <c r="F19" s="23" t="s">
        <v>80</v>
      </c>
      <c r="G19" s="23" t="s">
        <v>94</v>
      </c>
      <c r="H19" s="23" t="s">
        <v>81</v>
      </c>
      <c r="I19" s="23" t="s">
        <v>95</v>
      </c>
      <c r="J19" s="23" t="s">
        <v>82</v>
      </c>
      <c r="K19" s="36" t="s">
        <v>83</v>
      </c>
      <c r="L19" s="36"/>
      <c r="M19" s="36"/>
      <c r="N19" s="36"/>
      <c r="O19" s="36"/>
      <c r="P19" s="36"/>
      <c r="Q19" s="36"/>
      <c r="R19" s="35" t="str">
        <f>"85,5"</f>
        <v>85,5</v>
      </c>
      <c r="S19" s="35"/>
    </row>
    <row r="20" spans="1:19">
      <c r="A20" s="39" t="s">
        <v>96</v>
      </c>
      <c r="B20" s="25" t="s">
        <v>97</v>
      </c>
      <c r="C20" s="25" t="s">
        <v>35</v>
      </c>
      <c r="D20" s="39" t="s">
        <v>16</v>
      </c>
      <c r="E20" s="39" t="s">
        <v>98</v>
      </c>
      <c r="F20" s="25" t="s">
        <v>71</v>
      </c>
      <c r="G20" s="25" t="s">
        <v>88</v>
      </c>
      <c r="H20" s="25" t="s">
        <v>94</v>
      </c>
      <c r="I20" s="25" t="s">
        <v>81</v>
      </c>
      <c r="J20" s="25" t="s">
        <v>95</v>
      </c>
      <c r="K20" s="40" t="s">
        <v>82</v>
      </c>
      <c r="L20" s="40"/>
      <c r="M20" s="40"/>
      <c r="N20" s="40"/>
      <c r="O20" s="40"/>
      <c r="P20" s="40"/>
      <c r="Q20" s="40"/>
      <c r="R20" s="39" t="str">
        <f>"83,0"</f>
        <v>83,0</v>
      </c>
      <c r="S20" s="39"/>
    </row>
    <row r="22" spans="1:19" ht="15">
      <c r="A22" s="22" t="s">
        <v>99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</row>
    <row r="23" spans="1:19">
      <c r="A23" s="19" t="s">
        <v>100</v>
      </c>
      <c r="B23" s="20" t="s">
        <v>101</v>
      </c>
      <c r="C23" s="20" t="s">
        <v>102</v>
      </c>
      <c r="D23" s="19" t="s">
        <v>16</v>
      </c>
      <c r="E23" s="19" t="s">
        <v>103</v>
      </c>
      <c r="F23" s="20" t="s">
        <v>104</v>
      </c>
      <c r="G23" s="20" t="s">
        <v>105</v>
      </c>
      <c r="H23" s="20" t="s">
        <v>71</v>
      </c>
      <c r="I23" s="21" t="s">
        <v>106</v>
      </c>
      <c r="J23" s="21"/>
      <c r="K23" s="21"/>
      <c r="L23" s="21"/>
      <c r="M23" s="21"/>
      <c r="N23" s="21"/>
      <c r="O23" s="21"/>
      <c r="P23" s="21"/>
      <c r="Q23" s="21"/>
      <c r="R23" s="19" t="str">
        <f>"63,0"</f>
        <v>63,0</v>
      </c>
      <c r="S23" s="19"/>
    </row>
    <row r="25" spans="1:19" ht="15">
      <c r="D25" s="41" t="s">
        <v>21</v>
      </c>
    </row>
    <row r="26" spans="1:19" ht="15">
      <c r="D26" s="41" t="s">
        <v>22</v>
      </c>
    </row>
    <row r="27" spans="1:19" ht="15">
      <c r="D27" s="41" t="s">
        <v>23</v>
      </c>
    </row>
    <row r="28" spans="1:19">
      <c r="D28" s="4" t="s">
        <v>24</v>
      </c>
    </row>
    <row r="29" spans="1:19">
      <c r="D29" s="4" t="s">
        <v>25</v>
      </c>
    </row>
    <row r="30" spans="1:19">
      <c r="D30" s="4" t="s">
        <v>26</v>
      </c>
    </row>
    <row r="33" spans="4:19">
      <c r="D33" s="5"/>
      <c r="E33" s="5"/>
      <c r="N33" s="4"/>
      <c r="O33" s="4"/>
      <c r="P33" s="3"/>
      <c r="Q33" s="3"/>
      <c r="R33" s="3"/>
      <c r="S33" s="3"/>
    </row>
    <row r="34" spans="4:19">
      <c r="D34" s="5"/>
      <c r="E34" s="5"/>
      <c r="N34" s="4"/>
      <c r="O34" s="4"/>
      <c r="P34" s="3"/>
      <c r="Q34" s="3"/>
      <c r="R34" s="3"/>
      <c r="S34" s="3"/>
    </row>
    <row r="35" spans="4:19">
      <c r="D35" s="5"/>
      <c r="E35" s="5"/>
      <c r="N35" s="4"/>
      <c r="O35" s="4"/>
      <c r="P35" s="3"/>
      <c r="Q35" s="3"/>
      <c r="R35" s="3"/>
      <c r="S35" s="3"/>
    </row>
    <row r="36" spans="4:19">
      <c r="D36" s="5"/>
      <c r="E36" s="5"/>
      <c r="N36" s="4"/>
      <c r="O36" s="4"/>
      <c r="P36" s="3"/>
      <c r="Q36" s="3"/>
      <c r="R36" s="3"/>
      <c r="S36" s="3"/>
    </row>
    <row r="37" spans="4:19">
      <c r="D37" s="5"/>
      <c r="E37" s="5"/>
      <c r="N37" s="4"/>
      <c r="O37" s="4"/>
      <c r="P37" s="3"/>
      <c r="Q37" s="3"/>
      <c r="R37" s="3"/>
      <c r="S37" s="3"/>
    </row>
    <row r="38" spans="4:19">
      <c r="D38" s="5"/>
      <c r="E38" s="5"/>
      <c r="N38" s="4"/>
      <c r="O38" s="4"/>
      <c r="P38" s="3"/>
      <c r="Q38" s="3"/>
      <c r="R38" s="3"/>
      <c r="S38" s="3"/>
    </row>
    <row r="39" spans="4:19">
      <c r="D39" s="5"/>
      <c r="E39" s="5"/>
      <c r="N39" s="4"/>
      <c r="O39" s="4"/>
      <c r="P39" s="3"/>
      <c r="Q39" s="3"/>
      <c r="R39" s="3"/>
      <c r="S39" s="3"/>
    </row>
    <row r="40" spans="4:19">
      <c r="D40" s="5"/>
      <c r="E40" s="5"/>
      <c r="N40" s="4"/>
      <c r="O40" s="4"/>
      <c r="P40" s="3"/>
      <c r="Q40" s="3"/>
      <c r="R40" s="3"/>
      <c r="S40" s="3"/>
    </row>
    <row r="41" spans="4:19">
      <c r="D41" s="5"/>
      <c r="E41" s="5"/>
      <c r="N41" s="4"/>
      <c r="O41" s="4"/>
      <c r="P41" s="3"/>
      <c r="Q41" s="3"/>
      <c r="R41" s="3"/>
      <c r="S41" s="3"/>
    </row>
    <row r="42" spans="4:19">
      <c r="D42" s="5"/>
      <c r="E42" s="5"/>
      <c r="N42" s="4"/>
      <c r="O42" s="4"/>
      <c r="P42" s="3"/>
      <c r="Q42" s="3"/>
      <c r="R42" s="3"/>
      <c r="S42" s="3"/>
    </row>
    <row r="43" spans="4:19">
      <c r="D43" s="5"/>
      <c r="E43" s="5"/>
      <c r="N43" s="4"/>
      <c r="O43" s="4"/>
      <c r="P43" s="3"/>
      <c r="Q43" s="3"/>
      <c r="R43" s="3"/>
      <c r="S43" s="3"/>
    </row>
    <row r="44" spans="4:19">
      <c r="D44" s="5"/>
      <c r="E44" s="5"/>
      <c r="N44" s="4"/>
      <c r="O44" s="4"/>
      <c r="P44" s="3"/>
      <c r="Q44" s="3"/>
      <c r="R44" s="3"/>
      <c r="S44" s="3"/>
    </row>
    <row r="45" spans="4:19">
      <c r="D45" s="5"/>
      <c r="E45" s="5"/>
      <c r="N45" s="4"/>
      <c r="O45" s="4"/>
      <c r="P45" s="3"/>
      <c r="Q45" s="3"/>
      <c r="R45" s="3"/>
      <c r="S45" s="3"/>
    </row>
    <row r="46" spans="4:19">
      <c r="D46" s="5"/>
      <c r="E46" s="5"/>
      <c r="N46" s="4"/>
      <c r="O46" s="4"/>
      <c r="P46" s="3"/>
      <c r="Q46" s="3"/>
      <c r="R46" s="3"/>
      <c r="S46" s="3"/>
    </row>
    <row r="47" spans="4:19">
      <c r="D47" s="5"/>
      <c r="E47" s="5"/>
      <c r="N47" s="4"/>
      <c r="O47" s="4"/>
      <c r="P47" s="3"/>
      <c r="Q47" s="3"/>
      <c r="R47" s="3"/>
      <c r="S47" s="3"/>
    </row>
    <row r="48" spans="4:19">
      <c r="D48" s="5"/>
      <c r="E48" s="5"/>
      <c r="N48" s="4"/>
      <c r="O48" s="4"/>
      <c r="P48" s="3"/>
      <c r="Q48" s="3"/>
      <c r="R48" s="3"/>
      <c r="S48" s="3"/>
    </row>
    <row r="49" spans="4:19">
      <c r="D49" s="5"/>
      <c r="E49" s="5"/>
      <c r="N49" s="4"/>
      <c r="O49" s="4"/>
      <c r="P49" s="3"/>
      <c r="Q49" s="3"/>
      <c r="R49" s="3"/>
      <c r="S49" s="3"/>
    </row>
    <row r="50" spans="4:19">
      <c r="D50" s="5"/>
      <c r="E50" s="5"/>
      <c r="N50" s="4"/>
      <c r="O50" s="4"/>
      <c r="P50" s="3"/>
      <c r="Q50" s="3"/>
      <c r="R50" s="3"/>
      <c r="S50" s="3"/>
    </row>
    <row r="51" spans="4:19">
      <c r="D51" s="5"/>
      <c r="E51" s="5"/>
      <c r="N51" s="4"/>
      <c r="O51" s="4"/>
      <c r="P51" s="3"/>
      <c r="Q51" s="3"/>
      <c r="R51" s="3"/>
      <c r="S51" s="3"/>
    </row>
    <row r="52" spans="4:19">
      <c r="D52" s="5"/>
      <c r="E52" s="5"/>
      <c r="N52" s="4"/>
      <c r="O52" s="4"/>
      <c r="P52" s="3"/>
      <c r="Q52" s="3"/>
      <c r="R52" s="3"/>
      <c r="S52" s="3"/>
    </row>
  </sheetData>
  <mergeCells count="16">
    <mergeCell ref="A18:R18"/>
    <mergeCell ref="A22:R22"/>
    <mergeCell ref="R3:R4"/>
    <mergeCell ref="S3:S4"/>
    <mergeCell ref="A5:R5"/>
    <mergeCell ref="A10:R10"/>
    <mergeCell ref="A13:R13"/>
    <mergeCell ref="A1:S2"/>
    <mergeCell ref="A3:A4"/>
    <mergeCell ref="B3:B4"/>
    <mergeCell ref="C3:C4"/>
    <mergeCell ref="D3:D4"/>
    <mergeCell ref="E3:E4"/>
    <mergeCell ref="F3:I3"/>
    <mergeCell ref="J3:M3"/>
    <mergeCell ref="N3:Q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«Excalibur»</vt:lpstr>
      <vt:lpstr>«Rus brick»</vt:lpstr>
      <vt:lpstr>«Rus HUB»</vt:lpstr>
      <vt:lpstr>«Rus Axle»</vt:lpstr>
      <vt:lpstr>«Rus rul»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Franz</cp:lastModifiedBy>
  <cp:lastPrinted>2008-02-22T21:19:54Z</cp:lastPrinted>
  <dcterms:created xsi:type="dcterms:W3CDTF">2002-06-16T13:36:44Z</dcterms:created>
  <dcterms:modified xsi:type="dcterms:W3CDTF">2019-06-05T19:20:45Z</dcterms:modified>
</cp:coreProperties>
</file>